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Zdroje" sheetId="1" r:id="rId1"/>
    <sheet name="Výdaje" sheetId="2" r:id="rId2"/>
    <sheet name="1" sheetId="3" state="hidden" r:id="rId3"/>
  </sheets>
  <definedNames>
    <definedName name="_xlnm.Print_Titles" localSheetId="1">'Výdaje'!$1:$1</definedName>
    <definedName name="_xlnm.Print_Area" localSheetId="1">'Výdaje'!$B$1:$E$72</definedName>
    <definedName name="_xlnm.Print_Area" localSheetId="0">'Zdroje'!$B$1:$E$47</definedName>
  </definedNames>
  <calcPr fullCalcOnLoad="1"/>
</workbook>
</file>

<file path=xl/sharedStrings.xml><?xml version="1.0" encoding="utf-8"?>
<sst xmlns="http://schemas.openxmlformats.org/spreadsheetml/2006/main" count="121" uniqueCount="117">
  <si>
    <t>CELKEM PŘÍJMY</t>
  </si>
  <si>
    <t>Rezervy</t>
  </si>
  <si>
    <t>14. Vnitřní správa</t>
  </si>
  <si>
    <t>15. Životní prostředí</t>
  </si>
  <si>
    <t>27. Doprava</t>
  </si>
  <si>
    <t>33. Školství, mládež, tělovýchova</t>
  </si>
  <si>
    <t>34. Kultura</t>
  </si>
  <si>
    <t>1. Příjmy běžné - daňové</t>
  </si>
  <si>
    <t>2. Příjmy běžné - nedaňové</t>
  </si>
  <si>
    <t>4. Přijaté dotace</t>
  </si>
  <si>
    <t>CELKEM ZDROJE</t>
  </si>
  <si>
    <t>CELKEM FINANCOVÁNÍ</t>
  </si>
  <si>
    <t>Daň z přidané hodnoty - podíl dle statutu</t>
  </si>
  <si>
    <t>Poplatky a daně z vybraných činností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</si>
  <si>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</si>
  <si>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</si>
  <si>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</si>
  <si>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</si>
  <si>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</si>
  <si>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</si>
  <si>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Zpravodaj ÚMO I</t>
  </si>
  <si>
    <t>Odpady</t>
  </si>
  <si>
    <t>Životní jubilea</t>
  </si>
  <si>
    <t>Dotace a dary na kulturní akce</t>
  </si>
  <si>
    <t>Rezerva rozpočtu</t>
  </si>
  <si>
    <t>Provoz ÚMO I</t>
  </si>
  <si>
    <t>Zálohový příděl z rozpočtu do sociálního fondu</t>
  </si>
  <si>
    <t>CELKEM VÝDAJE</t>
  </si>
  <si>
    <t>Projektové dokumentace</t>
  </si>
  <si>
    <t>Opravy a udržování komunikací</t>
  </si>
  <si>
    <t>Zahradní mobiliář a herní prvky</t>
  </si>
  <si>
    <t>Podíl na státní správě</t>
  </si>
  <si>
    <t>Podíl na životním prostředí</t>
  </si>
  <si>
    <t>Podíl na dopravě</t>
  </si>
  <si>
    <t>Odvod části poplatku za TKO</t>
  </si>
  <si>
    <t>Ostatní správní poplatky</t>
  </si>
  <si>
    <t>Místní poplatky</t>
  </si>
  <si>
    <t>Správní poplatky</t>
  </si>
  <si>
    <t>Poplatek ze psů</t>
  </si>
  <si>
    <t>Poplatek za užívání veřejného prostranství</t>
  </si>
  <si>
    <t>Poplatek za povolení k vjezdu do vybraných míst</t>
  </si>
  <si>
    <t>Poplatek za TKO</t>
  </si>
  <si>
    <t>Přijaté sankční platby a pokuty</t>
  </si>
  <si>
    <t>Příjmy z úroků</t>
  </si>
  <si>
    <t xml:space="preserve"> - seče trávy</t>
  </si>
  <si>
    <t xml:space="preserve"> - péče o zeleň - operativní údržba</t>
  </si>
  <si>
    <t>Odměny členů komisí a výborů (ne členové zast.)</t>
  </si>
  <si>
    <t>Ostatní přijaté vratky transferů</t>
  </si>
  <si>
    <t>Přijaté nekapitálové příspěvky a náhrady</t>
  </si>
  <si>
    <r>
      <t xml:space="preserve">VÝDAJE </t>
    </r>
    <r>
      <rPr>
        <i/>
        <sz val="12"/>
        <rFont val="Arial CE"/>
        <family val="2"/>
      </rPr>
      <t>(údaje jsou v  Kč)</t>
    </r>
  </si>
  <si>
    <r>
      <t>PŘÍJMY</t>
    </r>
    <r>
      <rPr>
        <b/>
        <sz val="14"/>
        <rFont val="Arial CE"/>
        <family val="2"/>
      </rPr>
      <t xml:space="preserve"> </t>
    </r>
    <r>
      <rPr>
        <i/>
        <sz val="12"/>
        <rFont val="Arial CE"/>
        <family val="2"/>
      </rPr>
      <t>(údaje jsou v  Kč)</t>
    </r>
  </si>
  <si>
    <r>
      <t xml:space="preserve">FINANCOVÁNÍ </t>
    </r>
    <r>
      <rPr>
        <i/>
        <sz val="12"/>
        <rFont val="Arial CE"/>
        <family val="2"/>
      </rPr>
      <t>(údaje jsou v Kč)</t>
    </r>
  </si>
  <si>
    <t xml:space="preserve">Rezerva rady </t>
  </si>
  <si>
    <t>Příjmy z reklamních zařízení</t>
  </si>
  <si>
    <t>Vánoční výzdoba</t>
  </si>
  <si>
    <t>Akce pořádané MO I</t>
  </si>
  <si>
    <t xml:space="preserve">27.2 - Doprava investiční </t>
  </si>
  <si>
    <t>15.1 - Životní prostředí - neinvestiční</t>
  </si>
  <si>
    <t>Platy zaměstnanců a náhrady mezd v době nemoci</t>
  </si>
  <si>
    <t>Odměny členů zastupitelstva a náhrady mezd v době nemoci</t>
  </si>
  <si>
    <t>Dotace a dary školám a na aktivity mládeže</t>
  </si>
  <si>
    <t>Odvod z loterií a jiných podobných her</t>
  </si>
  <si>
    <t xml:space="preserve">27.1 - Doprava neinvestiční </t>
  </si>
  <si>
    <t>Ostaní příjmy z vlastní činnosti</t>
  </si>
  <si>
    <t>Fontány ve městě - provoz</t>
  </si>
  <si>
    <t>Povinné sociální pojištění - pracovní skupina</t>
  </si>
  <si>
    <t>Veřejné zdravotní pojištění - pracovní skupina</t>
  </si>
  <si>
    <t>Provedení inventarizace stromů</t>
  </si>
  <si>
    <t>Povinné sociální pojištění - zahradnice</t>
  </si>
  <si>
    <t>Veřejné zdravotní pojištění - zahradnice</t>
  </si>
  <si>
    <t>Příjmy na parku Na Špici</t>
  </si>
  <si>
    <t>Dotace Východočeskému divadlu Pardubice</t>
  </si>
  <si>
    <t>Dotace Komorní filharmonii Pardubice</t>
  </si>
  <si>
    <t>Provoz JSDH</t>
  </si>
  <si>
    <t>Údržba Třídy Míru</t>
  </si>
  <si>
    <t xml:space="preserve"> - péče o stromy - základní údržba</t>
  </si>
  <si>
    <t xml:space="preserve"> - péče o zeleň - větší sadové úpravy</t>
  </si>
  <si>
    <t>Údržba parku Na Špici</t>
  </si>
  <si>
    <t>Platy zaměstnanců a náhrady mezd v době nemoci - zahradnice</t>
  </si>
  <si>
    <t>Údržba Tyršovy sady</t>
  </si>
  <si>
    <t>Příjmy z odstavné plochy za Domem hudby</t>
  </si>
  <si>
    <t>Rezerva místostarosty</t>
  </si>
  <si>
    <t xml:space="preserve"> - péče o stromy - zásahy na vybraných stromech</t>
  </si>
  <si>
    <t>Údržba zavlažovacích systémů</t>
  </si>
  <si>
    <t>Náklady při významných výročích</t>
  </si>
  <si>
    <t>Náklady na HM a DHM pro potřeby operativní údržby</t>
  </si>
  <si>
    <t xml:space="preserve"> - péče o stromy - realizace mikroinjektáže stomů</t>
  </si>
  <si>
    <t xml:space="preserve"> - péče o stromy - frézování pařezů</t>
  </si>
  <si>
    <t>Operativní údržba a úklid obvodu vč. nákladů na budovu TZ</t>
  </si>
  <si>
    <t>Platy zaměstnanců a náhrady mezd v době nemoci - prac.skup.</t>
  </si>
  <si>
    <t>Poplatek za povolení k umístění herního prostoru</t>
  </si>
  <si>
    <t>Rezerva starostky</t>
  </si>
  <si>
    <t>Péče o zeleň a o stromy</t>
  </si>
  <si>
    <t xml:space="preserve"> - údržba a zálivky dřevin, květin. záhonů a mobil. váz včetně řezu živých plotů</t>
  </si>
  <si>
    <t>Údržba prostoru Přednádraží</t>
  </si>
  <si>
    <t>Neidentifikovatelné příjmy</t>
  </si>
  <si>
    <t>ZSBÚ</t>
  </si>
  <si>
    <t>15.1 - Životní prostředí - investiční</t>
  </si>
  <si>
    <t>Výstavba workoutového hřiště v parku Na Špici</t>
  </si>
  <si>
    <t>Dotace ze SR na volby do krajských zastupitelstev</t>
  </si>
  <si>
    <t>Předpokládaná dotace na volby do krajských zastupitelstev</t>
  </si>
  <si>
    <t>Zapojení prostředků z roku 2019</t>
  </si>
  <si>
    <t>Náklady na volby do krajských zastupitelstev</t>
  </si>
  <si>
    <t>PD úpravy přízemí budovy U Divadla čp. 828 + realizace</t>
  </si>
  <si>
    <t>Rekonstrukce vnitrobloku ul. Dašická, Na Okrouhlíku, Stud. - III.et.</t>
  </si>
  <si>
    <t>Regenerace panelového sídliště Závodu míru - III. etapa</t>
  </si>
  <si>
    <t>Rezerva na řešení krizových situací dle krizového zákona</t>
  </si>
  <si>
    <t>Aktuální rozpočet na rok 2020</t>
  </si>
  <si>
    <t>Transfer na opravu ul. Sezemická</t>
  </si>
  <si>
    <t>Transfer na vybudování workoutového hřiště v parku Na Špici</t>
  </si>
  <si>
    <t>Dotační program na podporu úpravy vnitrobloků</t>
  </si>
  <si>
    <t>Oprava ulice Sezemická</t>
  </si>
  <si>
    <t>změna o</t>
  </si>
  <si>
    <t>Návrh 4. změny rozpočtu</t>
  </si>
  <si>
    <t>Dotace z rozpočtu PK - nákup tlakových nádob pro JSDH</t>
  </si>
  <si>
    <t>Návrh 4. změny rozpočtu na rok 2020</t>
  </si>
  <si>
    <t>Transfer do rozpočtu města - náklady na pověřence GDPR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</si>
</sst>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18"/>
      <name val="Arial CE"/>
      <family val="2"/>
    </font>
    <font>
      <i/>
      <sz val="9"/>
      <name val="Arial CE"/>
      <family val="0"/>
    </font>
    <font>
      <i/>
      <sz val="16"/>
      <name val="Arial CE"/>
      <family val="2"/>
    </font>
    <font>
      <sz val="16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0" fontId="22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16" fillId="0" borderId="0" xfId="0" applyFont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4" fontId="7" fillId="0" borderId="14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="70" zoomScaleNormal="70" zoomScalePageLayoutView="0" workbookViewId="0" topLeftCell="A1">
      <pane ySplit="2" topLeftCell="A5" activePane="bottomLeft" state="frozen"/>
      <selection pane="topLeft" activeCell="A1" sqref="A1"/>
      <selection pane="bottomLeft" activeCell="A1" sqref="A1:F47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62.875" style="0" customWidth="1"/>
    <col min="4" max="4" width="19.375" style="0" customWidth="1"/>
    <col min="5" max="5" width="18.75390625" style="0" customWidth="1"/>
    <col min="6" max="6" width="18.00390625" style="68" customWidth="1"/>
  </cols>
  <sheetData>
    <row r="1" spans="1:6" ht="26.25">
      <c r="A1" s="81" t="s">
        <v>115</v>
      </c>
      <c r="B1" s="81"/>
      <c r="C1" s="81"/>
      <c r="D1" s="81"/>
      <c r="E1" s="81"/>
      <c r="F1" s="81"/>
    </row>
    <row r="2" spans="2:6" ht="25.5">
      <c r="B2" s="4"/>
      <c r="C2" s="26" t="s">
        <v>50</v>
      </c>
      <c r="D2" s="30" t="s">
        <v>107</v>
      </c>
      <c r="E2" s="30" t="s">
        <v>113</v>
      </c>
      <c r="F2" s="67" t="s">
        <v>112</v>
      </c>
    </row>
    <row r="3" spans="1:6" ht="21" customHeight="1">
      <c r="A3">
        <v>3</v>
      </c>
      <c r="B3" s="15" t="s">
        <v>7</v>
      </c>
      <c r="C3" s="4"/>
      <c r="D3" s="60">
        <f>D4+D13</f>
        <v>56950900</v>
      </c>
      <c r="E3" s="60">
        <f>E4+E13</f>
        <v>47120400</v>
      </c>
      <c r="F3" s="60">
        <f>E3-D3</f>
        <v>-9830500</v>
      </c>
    </row>
    <row r="4" spans="1:6" ht="18">
      <c r="A4">
        <v>4</v>
      </c>
      <c r="B4" s="1"/>
      <c r="C4" s="1" t="s">
        <v>12</v>
      </c>
      <c r="D4" s="60">
        <f>SUM(D5:D12)</f>
        <v>43280900</v>
      </c>
      <c r="E4" s="60">
        <f>SUM(E5:E12)</f>
        <v>33450400</v>
      </c>
      <c r="F4" s="60">
        <f aca="true" t="shared" si="0" ref="F4:F47">E4-D4</f>
        <v>-9830500</v>
      </c>
    </row>
    <row r="5" spans="1:6" ht="16.5" customHeight="1">
      <c r="A5">
        <v>5</v>
      </c>
      <c r="B5" s="4"/>
      <c r="C5" s="19" t="s">
        <v>31</v>
      </c>
      <c r="D5" s="61">
        <v>14850900</v>
      </c>
      <c r="E5" s="61">
        <v>13090800</v>
      </c>
      <c r="F5" s="61">
        <f t="shared" si="0"/>
        <v>-1760100</v>
      </c>
    </row>
    <row r="6" spans="1:6" ht="16.5" customHeight="1">
      <c r="A6">
        <v>6</v>
      </c>
      <c r="B6" s="4"/>
      <c r="C6" s="19" t="s">
        <v>32</v>
      </c>
      <c r="D6" s="61">
        <v>25447300</v>
      </c>
      <c r="E6" s="61">
        <v>22431400</v>
      </c>
      <c r="F6" s="61">
        <f t="shared" si="0"/>
        <v>-3015900</v>
      </c>
    </row>
    <row r="7" spans="1:6" ht="16.5" customHeight="1">
      <c r="A7">
        <v>7</v>
      </c>
      <c r="B7" s="4"/>
      <c r="C7" s="19" t="s">
        <v>33</v>
      </c>
      <c r="D7" s="61">
        <v>10109100</v>
      </c>
      <c r="E7" s="61">
        <v>8911000</v>
      </c>
      <c r="F7" s="61">
        <f t="shared" si="0"/>
        <v>-1198100</v>
      </c>
    </row>
    <row r="8" spans="1:6" ht="16.5" customHeight="1">
      <c r="A8">
        <v>8</v>
      </c>
      <c r="B8" s="4"/>
      <c r="C8" s="19" t="s">
        <v>108</v>
      </c>
      <c r="D8" s="61">
        <v>3500000</v>
      </c>
      <c r="E8" s="61">
        <v>3500000</v>
      </c>
      <c r="F8" s="61">
        <f t="shared" si="0"/>
        <v>0</v>
      </c>
    </row>
    <row r="9" spans="1:6" ht="16.5" customHeight="1">
      <c r="A9">
        <v>9</v>
      </c>
      <c r="B9" s="4"/>
      <c r="C9" s="19" t="s">
        <v>109</v>
      </c>
      <c r="D9" s="61">
        <v>342000</v>
      </c>
      <c r="E9" s="61">
        <v>342000</v>
      </c>
      <c r="F9" s="61">
        <f t="shared" si="0"/>
        <v>0</v>
      </c>
    </row>
    <row r="10" spans="1:6" ht="16.5" customHeight="1">
      <c r="A10">
        <v>10</v>
      </c>
      <c r="B10" s="4"/>
      <c r="C10" s="19" t="s">
        <v>34</v>
      </c>
      <c r="D10" s="61">
        <v>-10968400</v>
      </c>
      <c r="E10" s="61">
        <v>-10968400</v>
      </c>
      <c r="F10" s="61">
        <f t="shared" si="0"/>
        <v>0</v>
      </c>
    </row>
    <row r="11" spans="1:6" ht="16.5" customHeight="1">
      <c r="A11">
        <v>11</v>
      </c>
      <c r="B11" s="4"/>
      <c r="C11" s="19" t="s">
        <v>116</v>
      </c>
      <c r="D11" s="61">
        <v>0</v>
      </c>
      <c r="E11" s="61">
        <v>-72600</v>
      </c>
      <c r="F11" s="61">
        <f>E11-D11</f>
        <v>-72600</v>
      </c>
    </row>
    <row r="12" spans="1:6" ht="16.5" customHeight="1">
      <c r="A12">
        <v>12</v>
      </c>
      <c r="B12" s="4"/>
      <c r="C12" s="19" t="s">
        <v>105</v>
      </c>
      <c r="D12" s="61">
        <v>0</v>
      </c>
      <c r="E12" s="61">
        <v>-3783800</v>
      </c>
      <c r="F12" s="61">
        <f t="shared" si="0"/>
        <v>-3783800</v>
      </c>
    </row>
    <row r="13" spans="1:6" ht="17.25" customHeight="1">
      <c r="A13">
        <v>13</v>
      </c>
      <c r="B13" s="1"/>
      <c r="C13" s="1" t="s">
        <v>13</v>
      </c>
      <c r="D13" s="60">
        <f>D14+D17+D22</f>
        <v>13670000</v>
      </c>
      <c r="E13" s="60">
        <f>E14+E17+E22</f>
        <v>13670000</v>
      </c>
      <c r="F13" s="60">
        <f t="shared" si="0"/>
        <v>0</v>
      </c>
    </row>
    <row r="14" spans="1:6" ht="16.5" customHeight="1">
      <c r="A14">
        <v>14</v>
      </c>
      <c r="B14" s="4"/>
      <c r="C14" s="13" t="s">
        <v>37</v>
      </c>
      <c r="D14" s="62">
        <f>D15+D16</f>
        <v>520000</v>
      </c>
      <c r="E14" s="62">
        <f>E15+E16</f>
        <v>520000</v>
      </c>
      <c r="F14" s="62">
        <f t="shared" si="0"/>
        <v>0</v>
      </c>
    </row>
    <row r="15" spans="1:6" ht="16.5" customHeight="1">
      <c r="A15">
        <v>15</v>
      </c>
      <c r="B15" s="4"/>
      <c r="C15" s="19" t="s">
        <v>90</v>
      </c>
      <c r="D15" s="61">
        <v>70000</v>
      </c>
      <c r="E15" s="61">
        <v>70000</v>
      </c>
      <c r="F15" s="61">
        <f t="shared" si="0"/>
        <v>0</v>
      </c>
    </row>
    <row r="16" spans="1:6" ht="16.5" customHeight="1">
      <c r="A16">
        <v>16</v>
      </c>
      <c r="B16" s="4"/>
      <c r="C16" s="19" t="s">
        <v>35</v>
      </c>
      <c r="D16" s="61">
        <v>450000</v>
      </c>
      <c r="E16" s="61">
        <v>450000</v>
      </c>
      <c r="F16" s="61">
        <f t="shared" si="0"/>
        <v>0</v>
      </c>
    </row>
    <row r="17" spans="1:6" ht="16.5" customHeight="1">
      <c r="A17">
        <v>17</v>
      </c>
      <c r="B17" s="4"/>
      <c r="C17" s="13" t="s">
        <v>36</v>
      </c>
      <c r="D17" s="62">
        <f>SUM(D18:D21)</f>
        <v>13150000</v>
      </c>
      <c r="E17" s="62">
        <f>SUM(E18:E21)</f>
        <v>13150000</v>
      </c>
      <c r="F17" s="62">
        <f t="shared" si="0"/>
        <v>0</v>
      </c>
    </row>
    <row r="18" spans="1:6" ht="16.5" customHeight="1">
      <c r="A18">
        <v>18</v>
      </c>
      <c r="B18" s="4"/>
      <c r="C18" s="19" t="s">
        <v>38</v>
      </c>
      <c r="D18" s="61">
        <v>500000</v>
      </c>
      <c r="E18" s="61">
        <v>500000</v>
      </c>
      <c r="F18" s="61">
        <f t="shared" si="0"/>
        <v>0</v>
      </c>
    </row>
    <row r="19" spans="1:6" ht="16.5" customHeight="1">
      <c r="A19">
        <v>19</v>
      </c>
      <c r="B19" s="4"/>
      <c r="C19" s="19" t="s">
        <v>39</v>
      </c>
      <c r="D19" s="61">
        <v>1500000</v>
      </c>
      <c r="E19" s="61">
        <v>1500000</v>
      </c>
      <c r="F19" s="61">
        <f t="shared" si="0"/>
        <v>0</v>
      </c>
    </row>
    <row r="20" spans="1:6" ht="16.5" customHeight="1">
      <c r="A20">
        <v>20</v>
      </c>
      <c r="B20" s="4"/>
      <c r="C20" s="19" t="s">
        <v>40</v>
      </c>
      <c r="D20" s="61">
        <v>150000</v>
      </c>
      <c r="E20" s="61">
        <v>150000</v>
      </c>
      <c r="F20" s="61">
        <f t="shared" si="0"/>
        <v>0</v>
      </c>
    </row>
    <row r="21" spans="1:6" ht="16.5" customHeight="1">
      <c r="A21">
        <v>21</v>
      </c>
      <c r="B21" s="4"/>
      <c r="C21" s="19" t="s">
        <v>41</v>
      </c>
      <c r="D21" s="61">
        <v>11000000</v>
      </c>
      <c r="E21" s="61">
        <v>11000000</v>
      </c>
      <c r="F21" s="61">
        <f t="shared" si="0"/>
        <v>0</v>
      </c>
    </row>
    <row r="22" spans="1:6" ht="16.5" customHeight="1">
      <c r="A22">
        <v>22</v>
      </c>
      <c r="B22" s="4"/>
      <c r="C22" s="32" t="s">
        <v>61</v>
      </c>
      <c r="D22" s="62">
        <v>0</v>
      </c>
      <c r="E22" s="62">
        <v>0</v>
      </c>
      <c r="F22" s="62">
        <f t="shared" si="0"/>
        <v>0</v>
      </c>
    </row>
    <row r="23" spans="1:6" ht="12.75">
      <c r="A23">
        <v>23</v>
      </c>
      <c r="B23" s="4"/>
      <c r="C23" s="4"/>
      <c r="D23" s="63"/>
      <c r="E23" s="63"/>
      <c r="F23" s="63"/>
    </row>
    <row r="24" spans="1:6" ht="21" customHeight="1">
      <c r="A24">
        <v>24</v>
      </c>
      <c r="B24" s="15" t="s">
        <v>8</v>
      </c>
      <c r="C24" s="4"/>
      <c r="D24" s="60">
        <f>SUM(D25:D34)</f>
        <v>2050000</v>
      </c>
      <c r="E24" s="60">
        <f>SUM(E25:E34)</f>
        <v>1030000</v>
      </c>
      <c r="F24" s="60">
        <f t="shared" si="0"/>
        <v>-1020000</v>
      </c>
    </row>
    <row r="25" spans="1:6" ht="16.5" customHeight="1">
      <c r="A25">
        <v>25</v>
      </c>
      <c r="B25" s="15"/>
      <c r="C25" s="19" t="s">
        <v>63</v>
      </c>
      <c r="D25" s="61">
        <v>320000</v>
      </c>
      <c r="E25" s="61">
        <v>320000</v>
      </c>
      <c r="F25" s="61">
        <f t="shared" si="0"/>
        <v>0</v>
      </c>
    </row>
    <row r="26" spans="1:6" ht="16.5" customHeight="1">
      <c r="A26">
        <v>26</v>
      </c>
      <c r="B26" s="15"/>
      <c r="C26" s="19" t="s">
        <v>80</v>
      </c>
      <c r="D26" s="61">
        <v>350000</v>
      </c>
      <c r="E26" s="61">
        <v>350000</v>
      </c>
      <c r="F26" s="61">
        <f t="shared" si="0"/>
        <v>0</v>
      </c>
    </row>
    <row r="27" spans="1:6" ht="16.5" customHeight="1">
      <c r="A27">
        <v>27</v>
      </c>
      <c r="B27" s="4"/>
      <c r="C27" s="19" t="s">
        <v>42</v>
      </c>
      <c r="D27" s="61">
        <v>200000</v>
      </c>
      <c r="E27" s="61">
        <v>200000</v>
      </c>
      <c r="F27" s="61">
        <f t="shared" si="0"/>
        <v>0</v>
      </c>
    </row>
    <row r="28" spans="1:6" ht="16.5" customHeight="1">
      <c r="A28">
        <v>28</v>
      </c>
      <c r="B28" s="4"/>
      <c r="C28" s="19" t="s">
        <v>47</v>
      </c>
      <c r="D28" s="61">
        <v>0</v>
      </c>
      <c r="E28" s="61">
        <v>0</v>
      </c>
      <c r="F28" s="61">
        <f t="shared" si="0"/>
        <v>0</v>
      </c>
    </row>
    <row r="29" spans="1:6" ht="16.5" customHeight="1">
      <c r="A29">
        <v>29</v>
      </c>
      <c r="B29" s="4"/>
      <c r="C29" s="19" t="s">
        <v>48</v>
      </c>
      <c r="D29" s="61">
        <v>30000</v>
      </c>
      <c r="E29" s="61">
        <v>30000</v>
      </c>
      <c r="F29" s="61">
        <f t="shared" si="0"/>
        <v>0</v>
      </c>
    </row>
    <row r="30" spans="1:6" ht="16.5" customHeight="1">
      <c r="A30">
        <v>30</v>
      </c>
      <c r="B30" s="4"/>
      <c r="C30" s="19" t="s">
        <v>70</v>
      </c>
      <c r="D30" s="61">
        <v>60000</v>
      </c>
      <c r="E30" s="61">
        <v>60000</v>
      </c>
      <c r="F30" s="61">
        <f t="shared" si="0"/>
        <v>0</v>
      </c>
    </row>
    <row r="31" spans="1:6" ht="16.5" customHeight="1">
      <c r="A31">
        <v>31</v>
      </c>
      <c r="B31" s="4"/>
      <c r="C31" s="19" t="s">
        <v>53</v>
      </c>
      <c r="D31" s="61">
        <v>370000</v>
      </c>
      <c r="E31" s="61">
        <v>0</v>
      </c>
      <c r="F31" s="61">
        <f t="shared" si="0"/>
        <v>-370000</v>
      </c>
    </row>
    <row r="32" spans="1:6" ht="16.5" customHeight="1">
      <c r="A32">
        <v>32</v>
      </c>
      <c r="B32" s="4"/>
      <c r="C32" s="19" t="s">
        <v>95</v>
      </c>
      <c r="D32" s="61">
        <v>0</v>
      </c>
      <c r="E32" s="61">
        <v>0</v>
      </c>
      <c r="F32" s="61">
        <f t="shared" si="0"/>
        <v>0</v>
      </c>
    </row>
    <row r="33" spans="1:6" ht="16.5" customHeight="1">
      <c r="A33">
        <v>33</v>
      </c>
      <c r="B33" s="19"/>
      <c r="C33" s="19" t="s">
        <v>43</v>
      </c>
      <c r="D33" s="61">
        <v>70000</v>
      </c>
      <c r="E33" s="61">
        <v>70000</v>
      </c>
      <c r="F33" s="61">
        <f t="shared" si="0"/>
        <v>0</v>
      </c>
    </row>
    <row r="34" spans="1:6" ht="16.5" customHeight="1">
      <c r="A34">
        <v>34</v>
      </c>
      <c r="B34" s="19"/>
      <c r="C34" s="19" t="s">
        <v>100</v>
      </c>
      <c r="D34" s="61">
        <v>650000</v>
      </c>
      <c r="E34" s="61">
        <v>0</v>
      </c>
      <c r="F34" s="61">
        <f t="shared" si="0"/>
        <v>-650000</v>
      </c>
    </row>
    <row r="35" spans="1:6" ht="12.75">
      <c r="A35">
        <v>35</v>
      </c>
      <c r="B35" s="4"/>
      <c r="C35" s="4"/>
      <c r="D35" s="63"/>
      <c r="E35" s="63"/>
      <c r="F35" s="63"/>
    </row>
    <row r="36" spans="1:6" ht="21" customHeight="1">
      <c r="A36">
        <v>36</v>
      </c>
      <c r="B36" s="15" t="s">
        <v>9</v>
      </c>
      <c r="C36" s="4"/>
      <c r="D36" s="60">
        <f>SUM(D38:D38)</f>
        <v>0</v>
      </c>
      <c r="E36" s="60">
        <f>SUM(E37:E38)</f>
        <v>875800</v>
      </c>
      <c r="F36" s="60">
        <f t="shared" si="0"/>
        <v>875800</v>
      </c>
    </row>
    <row r="37" spans="1:6" ht="21" customHeight="1">
      <c r="A37">
        <v>37</v>
      </c>
      <c r="B37" s="15"/>
      <c r="C37" s="19" t="s">
        <v>114</v>
      </c>
      <c r="D37" s="61">
        <v>0</v>
      </c>
      <c r="E37" s="61">
        <v>20000</v>
      </c>
      <c r="F37" s="61">
        <f>E37-D37</f>
        <v>20000</v>
      </c>
    </row>
    <row r="38" spans="1:6" ht="16.5" customHeight="1">
      <c r="A38">
        <v>38</v>
      </c>
      <c r="B38" s="15"/>
      <c r="C38" s="19" t="s">
        <v>99</v>
      </c>
      <c r="D38" s="61">
        <v>0</v>
      </c>
      <c r="E38" s="61">
        <v>855800</v>
      </c>
      <c r="F38" s="61">
        <f t="shared" si="0"/>
        <v>855800</v>
      </c>
    </row>
    <row r="39" spans="1:6" ht="24" customHeight="1">
      <c r="A39">
        <v>39</v>
      </c>
      <c r="B39" s="14" t="s">
        <v>0</v>
      </c>
      <c r="C39" s="16"/>
      <c r="D39" s="65">
        <f>D3+D24+D36</f>
        <v>59000900</v>
      </c>
      <c r="E39" s="65">
        <f>E3+E24+E36</f>
        <v>49026200</v>
      </c>
      <c r="F39" s="65">
        <f t="shared" si="0"/>
        <v>-9974700</v>
      </c>
    </row>
    <row r="40" spans="1:6" ht="11.25" customHeight="1">
      <c r="A40">
        <v>40</v>
      </c>
      <c r="B40" s="17"/>
      <c r="C40" s="4"/>
      <c r="D40" s="61"/>
      <c r="E40" s="61"/>
      <c r="F40" s="61"/>
    </row>
    <row r="41" spans="1:6" ht="23.25">
      <c r="A41">
        <v>41</v>
      </c>
      <c r="B41" s="17"/>
      <c r="C41" s="17" t="s">
        <v>51</v>
      </c>
      <c r="D41" s="61"/>
      <c r="E41" s="61"/>
      <c r="F41" s="61">
        <f t="shared" si="0"/>
        <v>0</v>
      </c>
    </row>
    <row r="42" spans="1:6" ht="18.75" customHeight="1">
      <c r="A42">
        <v>42</v>
      </c>
      <c r="B42" s="17"/>
      <c r="C42" s="13" t="s">
        <v>101</v>
      </c>
      <c r="D42" s="62">
        <v>19029482.35</v>
      </c>
      <c r="E42" s="62">
        <v>19029482.35</v>
      </c>
      <c r="F42" s="62">
        <f t="shared" si="0"/>
        <v>0</v>
      </c>
    </row>
    <row r="43" spans="1:6" ht="18" customHeight="1">
      <c r="A43">
        <v>43</v>
      </c>
      <c r="B43" s="4"/>
      <c r="C43" s="13" t="s">
        <v>26</v>
      </c>
      <c r="D43" s="62">
        <v>-928990.49</v>
      </c>
      <c r="E43" s="62">
        <v>-928990.49</v>
      </c>
      <c r="F43" s="62">
        <f t="shared" si="0"/>
        <v>0</v>
      </c>
    </row>
    <row r="44" spans="1:6" ht="18" customHeight="1">
      <c r="A44">
        <v>44</v>
      </c>
      <c r="B44" s="4"/>
      <c r="C44" s="13" t="s">
        <v>96</v>
      </c>
      <c r="D44" s="62"/>
      <c r="E44" s="62"/>
      <c r="F44" s="62">
        <f t="shared" si="0"/>
        <v>0</v>
      </c>
    </row>
    <row r="45" spans="1:6" ht="24" customHeight="1">
      <c r="A45">
        <v>45</v>
      </c>
      <c r="B45" s="14" t="s">
        <v>11</v>
      </c>
      <c r="C45" s="16"/>
      <c r="D45" s="66">
        <f>SUM(D42:D43)</f>
        <v>18100491.860000003</v>
      </c>
      <c r="E45" s="66">
        <f>SUM(E42:E43)</f>
        <v>18100491.860000003</v>
      </c>
      <c r="F45" s="66">
        <f t="shared" si="0"/>
        <v>0</v>
      </c>
    </row>
    <row r="46" spans="1:6" ht="23.25">
      <c r="A46">
        <v>46</v>
      </c>
      <c r="B46" s="76"/>
      <c r="C46" s="77"/>
      <c r="D46" s="78"/>
      <c r="E46" s="78"/>
      <c r="F46" s="78"/>
    </row>
    <row r="47" spans="1:6" ht="23.25">
      <c r="A47">
        <v>47</v>
      </c>
      <c r="B47" s="14" t="s">
        <v>10</v>
      </c>
      <c r="C47" s="35"/>
      <c r="D47" s="79">
        <f>+D39+D45</f>
        <v>77101391.86</v>
      </c>
      <c r="E47" s="79">
        <f>+E39+E45</f>
        <v>67126691.86</v>
      </c>
      <c r="F47" s="80">
        <f t="shared" si="0"/>
        <v>-9974700</v>
      </c>
    </row>
  </sheetData>
  <sheetProtection/>
  <mergeCells count="1">
    <mergeCell ref="A1:F1"/>
  </mergeCells>
  <printOptions horizontalCentered="1"/>
  <pageMargins left="0.11811023622047245" right="0.11811023622047245" top="0.1968503937007874" bottom="0.1968503937007874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50" sqref="L50"/>
    </sheetView>
  </sheetViews>
  <sheetFormatPr defaultColWidth="9.00390625" defaultRowHeight="16.5" customHeight="1"/>
  <cols>
    <col min="1" max="1" width="3.625" style="9" customWidth="1"/>
    <col min="2" max="2" width="6.25390625" style="9" customWidth="1"/>
    <col min="3" max="3" width="70.125" style="9" customWidth="1"/>
    <col min="4" max="4" width="22.75390625" style="9" customWidth="1"/>
    <col min="5" max="5" width="21.875" style="9" customWidth="1"/>
    <col min="6" max="6" width="18.25390625" style="9" customWidth="1"/>
    <col min="7" max="16384" width="9.125" style="9" customWidth="1"/>
  </cols>
  <sheetData>
    <row r="1" spans="2:6" ht="27.75" customHeight="1">
      <c r="B1" s="7"/>
      <c r="C1" s="8" t="s">
        <v>49</v>
      </c>
      <c r="D1" s="22" t="s">
        <v>107</v>
      </c>
      <c r="E1" s="22" t="s">
        <v>113</v>
      </c>
      <c r="F1" s="22" t="s">
        <v>112</v>
      </c>
    </row>
    <row r="2" spans="1:6" s="49" customFormat="1" ht="21" customHeight="1">
      <c r="A2" s="64">
        <v>2</v>
      </c>
      <c r="B2" s="47" t="s">
        <v>2</v>
      </c>
      <c r="C2" s="6"/>
      <c r="D2" s="24">
        <f>SUM(D3:D16)</f>
        <v>21036000</v>
      </c>
      <c r="E2" s="48">
        <f>SUM(E3:E16)</f>
        <v>21543100</v>
      </c>
      <c r="F2" s="48">
        <f>E2-D2</f>
        <v>507100</v>
      </c>
    </row>
    <row r="3" spans="1:6" ht="15" customHeight="1">
      <c r="A3" s="64">
        <v>3</v>
      </c>
      <c r="B3" s="10"/>
      <c r="C3" s="36" t="s">
        <v>58</v>
      </c>
      <c r="D3" s="70">
        <v>9150000</v>
      </c>
      <c r="E3" s="70">
        <v>9150000</v>
      </c>
      <c r="F3" s="37">
        <f aca="true" t="shared" si="0" ref="F3:F66">E3-D3</f>
        <v>0</v>
      </c>
    </row>
    <row r="4" spans="1:6" ht="15" customHeight="1">
      <c r="A4" s="64">
        <v>4</v>
      </c>
      <c r="B4" s="10"/>
      <c r="C4" s="36" t="s">
        <v>59</v>
      </c>
      <c r="D4" s="70">
        <v>1650000</v>
      </c>
      <c r="E4" s="37">
        <v>1800000</v>
      </c>
      <c r="F4" s="37">
        <f t="shared" si="0"/>
        <v>150000</v>
      </c>
    </row>
    <row r="5" spans="1:6" ht="15" customHeight="1">
      <c r="A5" s="64">
        <v>5</v>
      </c>
      <c r="B5" s="10"/>
      <c r="C5" s="36" t="s">
        <v>46</v>
      </c>
      <c r="D5" s="70">
        <v>25000</v>
      </c>
      <c r="E5" s="37">
        <v>25000</v>
      </c>
      <c r="F5" s="37">
        <f t="shared" si="0"/>
        <v>0</v>
      </c>
    </row>
    <row r="6" spans="1:6" ht="15" customHeight="1">
      <c r="A6" s="64">
        <v>6</v>
      </c>
      <c r="B6" s="2"/>
      <c r="C6" s="36" t="s">
        <v>14</v>
      </c>
      <c r="D6" s="70">
        <v>500000</v>
      </c>
      <c r="E6" s="37">
        <v>540000</v>
      </c>
      <c r="F6" s="37">
        <f t="shared" si="0"/>
        <v>40000</v>
      </c>
    </row>
    <row r="7" spans="1:6" ht="15" customHeight="1">
      <c r="A7" s="64">
        <v>7</v>
      </c>
      <c r="B7" s="2"/>
      <c r="C7" s="36" t="s">
        <v>15</v>
      </c>
      <c r="D7" s="70">
        <v>2661000</v>
      </c>
      <c r="E7" s="37">
        <v>2661000</v>
      </c>
      <c r="F7" s="37">
        <f t="shared" si="0"/>
        <v>0</v>
      </c>
    </row>
    <row r="8" spans="1:6" ht="15" customHeight="1">
      <c r="A8" s="64">
        <v>8</v>
      </c>
      <c r="B8" s="2"/>
      <c r="C8" s="36" t="s">
        <v>16</v>
      </c>
      <c r="D8" s="70">
        <v>1022000</v>
      </c>
      <c r="E8" s="37">
        <v>1022000</v>
      </c>
      <c r="F8" s="37">
        <f t="shared" si="0"/>
        <v>0</v>
      </c>
    </row>
    <row r="9" spans="1:6" ht="15" customHeight="1">
      <c r="A9" s="64">
        <v>9</v>
      </c>
      <c r="B9" s="2"/>
      <c r="C9" s="36" t="s">
        <v>17</v>
      </c>
      <c r="D9" s="70">
        <v>58000</v>
      </c>
      <c r="E9" s="37">
        <v>58000</v>
      </c>
      <c r="F9" s="37">
        <f t="shared" si="0"/>
        <v>0</v>
      </c>
    </row>
    <row r="10" spans="1:6" ht="15" customHeight="1">
      <c r="A10" s="64">
        <v>10</v>
      </c>
      <c r="B10" s="2"/>
      <c r="C10" s="36" t="s">
        <v>18</v>
      </c>
      <c r="D10" s="70">
        <v>30000</v>
      </c>
      <c r="E10" s="37">
        <v>30000</v>
      </c>
      <c r="F10" s="37">
        <f t="shared" si="0"/>
        <v>0</v>
      </c>
    </row>
    <row r="11" spans="1:6" ht="15" customHeight="1">
      <c r="A11" s="64">
        <v>11</v>
      </c>
      <c r="B11" s="2"/>
      <c r="C11" s="36" t="s">
        <v>19</v>
      </c>
      <c r="D11" s="70">
        <v>60000</v>
      </c>
      <c r="E11" s="37">
        <v>60000</v>
      </c>
      <c r="F11" s="37">
        <f t="shared" si="0"/>
        <v>0</v>
      </c>
    </row>
    <row r="12" spans="1:6" ht="15" customHeight="1">
      <c r="A12" s="64">
        <v>12</v>
      </c>
      <c r="B12" s="2"/>
      <c r="C12" s="36" t="s">
        <v>25</v>
      </c>
      <c r="D12" s="70">
        <v>3000000</v>
      </c>
      <c r="E12" s="37">
        <v>3000000</v>
      </c>
      <c r="F12" s="37">
        <f t="shared" si="0"/>
        <v>0</v>
      </c>
    </row>
    <row r="13" spans="1:6" ht="15" customHeight="1">
      <c r="A13" s="64">
        <v>13</v>
      </c>
      <c r="B13" s="2"/>
      <c r="C13" s="36" t="s">
        <v>20</v>
      </c>
      <c r="D13" s="70">
        <v>380000</v>
      </c>
      <c r="E13" s="37">
        <v>380000</v>
      </c>
      <c r="F13" s="37">
        <f t="shared" si="0"/>
        <v>0</v>
      </c>
    </row>
    <row r="14" spans="1:6" ht="15" customHeight="1">
      <c r="A14" s="64">
        <v>14</v>
      </c>
      <c r="B14" s="2"/>
      <c r="C14" s="36" t="s">
        <v>103</v>
      </c>
      <c r="D14" s="70">
        <v>1750000</v>
      </c>
      <c r="E14" s="37">
        <v>1750000</v>
      </c>
      <c r="F14" s="37">
        <f t="shared" si="0"/>
        <v>0</v>
      </c>
    </row>
    <row r="15" spans="1:6" ht="15" customHeight="1">
      <c r="A15" s="64">
        <v>15</v>
      </c>
      <c r="B15" s="2"/>
      <c r="C15" s="36" t="s">
        <v>73</v>
      </c>
      <c r="D15" s="70">
        <v>100000</v>
      </c>
      <c r="E15" s="37">
        <v>120000</v>
      </c>
      <c r="F15" s="37">
        <f t="shared" si="0"/>
        <v>20000</v>
      </c>
    </row>
    <row r="16" spans="1:6" ht="15" customHeight="1">
      <c r="A16" s="64">
        <v>16</v>
      </c>
      <c r="B16" s="2"/>
      <c r="C16" s="36" t="s">
        <v>102</v>
      </c>
      <c r="D16" s="70">
        <v>650000</v>
      </c>
      <c r="E16" s="37">
        <v>947100</v>
      </c>
      <c r="F16" s="37">
        <f t="shared" si="0"/>
        <v>297100</v>
      </c>
    </row>
    <row r="17" spans="1:6" s="49" customFormat="1" ht="15" customHeight="1">
      <c r="A17" s="64">
        <v>17</v>
      </c>
      <c r="B17" s="5" t="s">
        <v>3</v>
      </c>
      <c r="C17" s="6"/>
      <c r="D17" s="24">
        <f>+D18+D46</f>
        <v>28414000</v>
      </c>
      <c r="E17" s="24">
        <f>+E18+E46</f>
        <v>28075000</v>
      </c>
      <c r="F17" s="24">
        <f t="shared" si="0"/>
        <v>-339000</v>
      </c>
    </row>
    <row r="18" spans="1:6" s="46" customFormat="1" ht="15" customHeight="1">
      <c r="A18" s="64">
        <v>18</v>
      </c>
      <c r="B18" s="50"/>
      <c r="C18" s="50" t="s">
        <v>57</v>
      </c>
      <c r="D18" s="25">
        <f>SUM(D19:D45)-SUM(D28:D35)</f>
        <v>27714000</v>
      </c>
      <c r="E18" s="45">
        <f>SUM(E19:E45)-SUM(E28:E35)</f>
        <v>27375000</v>
      </c>
      <c r="F18" s="45">
        <f t="shared" si="0"/>
        <v>-339000</v>
      </c>
    </row>
    <row r="19" spans="1:6" ht="15" customHeight="1">
      <c r="A19" s="64">
        <v>19</v>
      </c>
      <c r="B19" s="18"/>
      <c r="C19" s="39" t="s">
        <v>89</v>
      </c>
      <c r="D19" s="71">
        <v>2450000</v>
      </c>
      <c r="E19" s="40">
        <v>2260000</v>
      </c>
      <c r="F19" s="40">
        <f t="shared" si="0"/>
        <v>-190000</v>
      </c>
    </row>
    <row r="20" spans="1:6" ht="15" customHeight="1">
      <c r="A20" s="64">
        <v>20</v>
      </c>
      <c r="B20" s="18"/>
      <c r="C20" s="39" t="s">
        <v>65</v>
      </c>
      <c r="D20" s="71">
        <v>608000</v>
      </c>
      <c r="E20" s="40">
        <v>608000</v>
      </c>
      <c r="F20" s="40">
        <f t="shared" si="0"/>
        <v>0</v>
      </c>
    </row>
    <row r="21" spans="1:6" ht="15" customHeight="1">
      <c r="A21" s="64">
        <v>21</v>
      </c>
      <c r="B21" s="18"/>
      <c r="C21" s="39" t="s">
        <v>66</v>
      </c>
      <c r="D21" s="71">
        <v>221000</v>
      </c>
      <c r="E21" s="40">
        <v>221000</v>
      </c>
      <c r="F21" s="40">
        <f t="shared" si="0"/>
        <v>0</v>
      </c>
    </row>
    <row r="22" spans="1:6" ht="15" customHeight="1">
      <c r="A22" s="64">
        <v>22</v>
      </c>
      <c r="B22" s="18"/>
      <c r="C22" s="39" t="s">
        <v>78</v>
      </c>
      <c r="D22" s="71">
        <v>1950000</v>
      </c>
      <c r="E22" s="40">
        <v>1950000</v>
      </c>
      <c r="F22" s="40">
        <f t="shared" si="0"/>
        <v>0</v>
      </c>
    </row>
    <row r="23" spans="1:6" ht="15" customHeight="1">
      <c r="A23" s="64">
        <v>23</v>
      </c>
      <c r="B23" s="18"/>
      <c r="C23" s="39" t="s">
        <v>68</v>
      </c>
      <c r="D23" s="71">
        <v>484000</v>
      </c>
      <c r="E23" s="40">
        <v>484000</v>
      </c>
      <c r="F23" s="40">
        <f t="shared" si="0"/>
        <v>0</v>
      </c>
    </row>
    <row r="24" spans="1:6" ht="15" customHeight="1">
      <c r="A24" s="64">
        <v>24</v>
      </c>
      <c r="B24" s="18"/>
      <c r="C24" s="39" t="s">
        <v>69</v>
      </c>
      <c r="D24" s="71">
        <v>176000</v>
      </c>
      <c r="E24" s="40">
        <v>176000</v>
      </c>
      <c r="F24" s="40">
        <f t="shared" si="0"/>
        <v>0</v>
      </c>
    </row>
    <row r="25" spans="1:6" ht="15" customHeight="1">
      <c r="A25" s="64">
        <v>25</v>
      </c>
      <c r="B25" s="5"/>
      <c r="C25" s="39" t="s">
        <v>88</v>
      </c>
      <c r="D25" s="71">
        <v>1600000</v>
      </c>
      <c r="E25" s="40">
        <v>1600000</v>
      </c>
      <c r="F25" s="40">
        <f t="shared" si="0"/>
        <v>0</v>
      </c>
    </row>
    <row r="26" spans="1:6" ht="15" customHeight="1">
      <c r="A26" s="64">
        <v>26</v>
      </c>
      <c r="B26" s="5"/>
      <c r="C26" s="39" t="s">
        <v>85</v>
      </c>
      <c r="D26" s="71">
        <v>2201000</v>
      </c>
      <c r="E26" s="40">
        <v>2201000</v>
      </c>
      <c r="F26" s="40">
        <f t="shared" si="0"/>
        <v>0</v>
      </c>
    </row>
    <row r="27" spans="1:6" ht="15" customHeight="1">
      <c r="A27" s="64">
        <v>27</v>
      </c>
      <c r="B27" s="5"/>
      <c r="C27" s="39" t="s">
        <v>92</v>
      </c>
      <c r="D27" s="72">
        <f>SUM(D28:D35)</f>
        <v>4750000</v>
      </c>
      <c r="E27" s="41">
        <f>SUM(E28:E35)</f>
        <v>4750000</v>
      </c>
      <c r="F27" s="41">
        <f t="shared" si="0"/>
        <v>0</v>
      </c>
    </row>
    <row r="28" spans="1:6" ht="15" customHeight="1">
      <c r="A28" s="64">
        <v>28</v>
      </c>
      <c r="B28" s="5"/>
      <c r="C28" s="54" t="s">
        <v>44</v>
      </c>
      <c r="D28" s="73">
        <v>2100000</v>
      </c>
      <c r="E28" s="34">
        <v>2100000</v>
      </c>
      <c r="F28" s="34">
        <f t="shared" si="0"/>
        <v>0</v>
      </c>
    </row>
    <row r="29" spans="1:6" ht="15" customHeight="1">
      <c r="A29" s="64">
        <v>29</v>
      </c>
      <c r="B29" s="5"/>
      <c r="C29" s="54" t="s">
        <v>93</v>
      </c>
      <c r="D29" s="74">
        <v>700000</v>
      </c>
      <c r="E29" s="55">
        <v>700000</v>
      </c>
      <c r="F29" s="55">
        <f t="shared" si="0"/>
        <v>0</v>
      </c>
    </row>
    <row r="30" spans="1:6" ht="15" customHeight="1">
      <c r="A30" s="64">
        <v>30</v>
      </c>
      <c r="B30" s="5"/>
      <c r="C30" s="54" t="s">
        <v>76</v>
      </c>
      <c r="D30" s="74">
        <v>400000</v>
      </c>
      <c r="E30" s="55">
        <v>400000</v>
      </c>
      <c r="F30" s="55">
        <f t="shared" si="0"/>
        <v>0</v>
      </c>
    </row>
    <row r="31" spans="1:6" ht="15" customHeight="1">
      <c r="A31" s="64">
        <v>31</v>
      </c>
      <c r="B31" s="5"/>
      <c r="C31" s="54" t="s">
        <v>45</v>
      </c>
      <c r="D31" s="74">
        <v>50000</v>
      </c>
      <c r="E31" s="55">
        <v>50000</v>
      </c>
      <c r="F31" s="55">
        <f t="shared" si="0"/>
        <v>0</v>
      </c>
    </row>
    <row r="32" spans="1:6" ht="15" customHeight="1">
      <c r="A32" s="64">
        <v>32</v>
      </c>
      <c r="B32" s="5"/>
      <c r="C32" s="54" t="s">
        <v>75</v>
      </c>
      <c r="D32" s="74">
        <v>650000</v>
      </c>
      <c r="E32" s="55">
        <v>650000</v>
      </c>
      <c r="F32" s="55">
        <f t="shared" si="0"/>
        <v>0</v>
      </c>
    </row>
    <row r="33" spans="1:6" ht="15" customHeight="1">
      <c r="A33" s="64">
        <v>33</v>
      </c>
      <c r="B33" s="5"/>
      <c r="C33" s="54" t="s">
        <v>86</v>
      </c>
      <c r="D33" s="74">
        <v>0</v>
      </c>
      <c r="E33" s="55">
        <v>0</v>
      </c>
      <c r="F33" s="55">
        <f t="shared" si="0"/>
        <v>0</v>
      </c>
    </row>
    <row r="34" spans="1:6" ht="15" customHeight="1">
      <c r="A34" s="64">
        <v>34</v>
      </c>
      <c r="B34" s="5"/>
      <c r="C34" s="54" t="s">
        <v>87</v>
      </c>
      <c r="D34" s="74">
        <v>0</v>
      </c>
      <c r="E34" s="55">
        <v>0</v>
      </c>
      <c r="F34" s="55">
        <f t="shared" si="0"/>
        <v>0</v>
      </c>
    </row>
    <row r="35" spans="1:6" ht="15" customHeight="1">
      <c r="A35" s="64">
        <v>35</v>
      </c>
      <c r="B35" s="5"/>
      <c r="C35" s="54" t="s">
        <v>82</v>
      </c>
      <c r="D35" s="74">
        <v>850000</v>
      </c>
      <c r="E35" s="55">
        <v>850000</v>
      </c>
      <c r="F35" s="55">
        <f t="shared" si="0"/>
        <v>0</v>
      </c>
    </row>
    <row r="36" spans="1:6" ht="15" customHeight="1">
      <c r="A36" s="64">
        <v>36</v>
      </c>
      <c r="B36" s="5"/>
      <c r="C36" s="39" t="s">
        <v>74</v>
      </c>
      <c r="D36" s="71">
        <v>670000</v>
      </c>
      <c r="E36" s="41">
        <v>670000</v>
      </c>
      <c r="F36" s="41">
        <f t="shared" si="0"/>
        <v>0</v>
      </c>
    </row>
    <row r="37" spans="1:6" ht="15" customHeight="1">
      <c r="A37" s="64">
        <v>37</v>
      </c>
      <c r="B37" s="5"/>
      <c r="C37" s="39" t="s">
        <v>79</v>
      </c>
      <c r="D37" s="71">
        <v>5400000</v>
      </c>
      <c r="E37" s="41">
        <v>5400000</v>
      </c>
      <c r="F37" s="41">
        <f t="shared" si="0"/>
        <v>0</v>
      </c>
    </row>
    <row r="38" spans="1:6" ht="15" customHeight="1">
      <c r="A38" s="64">
        <v>38</v>
      </c>
      <c r="B38" s="5"/>
      <c r="C38" s="39" t="s">
        <v>77</v>
      </c>
      <c r="D38" s="71">
        <v>1400000</v>
      </c>
      <c r="E38" s="41">
        <v>1400000</v>
      </c>
      <c r="F38" s="41">
        <f t="shared" si="0"/>
        <v>0</v>
      </c>
    </row>
    <row r="39" spans="1:6" ht="15" customHeight="1">
      <c r="A39" s="64">
        <v>39</v>
      </c>
      <c r="B39" s="5"/>
      <c r="C39" s="39" t="s">
        <v>94</v>
      </c>
      <c r="D39" s="71">
        <v>450000</v>
      </c>
      <c r="E39" s="41">
        <v>450000</v>
      </c>
      <c r="F39" s="41">
        <f t="shared" si="0"/>
        <v>0</v>
      </c>
    </row>
    <row r="40" spans="1:6" ht="15" customHeight="1">
      <c r="A40" s="64">
        <v>40</v>
      </c>
      <c r="B40" s="5"/>
      <c r="C40" s="39" t="s">
        <v>67</v>
      </c>
      <c r="D40" s="71">
        <v>185000</v>
      </c>
      <c r="E40" s="41">
        <v>185000</v>
      </c>
      <c r="F40" s="41">
        <f t="shared" si="0"/>
        <v>0</v>
      </c>
    </row>
    <row r="41" spans="1:6" ht="15" customHeight="1">
      <c r="A41" s="64">
        <v>41</v>
      </c>
      <c r="B41" s="5"/>
      <c r="C41" s="39" t="s">
        <v>21</v>
      </c>
      <c r="D41" s="71">
        <v>3450000</v>
      </c>
      <c r="E41" s="41">
        <v>3450000</v>
      </c>
      <c r="F41" s="41">
        <f t="shared" si="0"/>
        <v>0</v>
      </c>
    </row>
    <row r="42" spans="1:6" ht="15" customHeight="1">
      <c r="A42" s="64">
        <v>42</v>
      </c>
      <c r="B42" s="5"/>
      <c r="C42" s="39" t="s">
        <v>30</v>
      </c>
      <c r="D42" s="71">
        <v>750000</v>
      </c>
      <c r="E42" s="41">
        <v>750000</v>
      </c>
      <c r="F42" s="41">
        <f t="shared" si="0"/>
        <v>0</v>
      </c>
    </row>
    <row r="43" spans="1:6" ht="15" customHeight="1">
      <c r="A43" s="64">
        <v>43</v>
      </c>
      <c r="B43" s="5"/>
      <c r="C43" s="39" t="s">
        <v>64</v>
      </c>
      <c r="D43" s="71">
        <v>700000</v>
      </c>
      <c r="E43" s="41">
        <v>700000</v>
      </c>
      <c r="F43" s="41">
        <f t="shared" si="0"/>
        <v>0</v>
      </c>
    </row>
    <row r="44" spans="1:6" ht="15" customHeight="1">
      <c r="A44" s="64">
        <v>44</v>
      </c>
      <c r="B44" s="5"/>
      <c r="C44" s="39" t="s">
        <v>83</v>
      </c>
      <c r="D44" s="71">
        <v>120000</v>
      </c>
      <c r="E44" s="41">
        <v>120000</v>
      </c>
      <c r="F44" s="41">
        <f t="shared" si="0"/>
        <v>0</v>
      </c>
    </row>
    <row r="45" spans="1:6" ht="15" customHeight="1">
      <c r="A45" s="64">
        <v>45</v>
      </c>
      <c r="B45" s="5"/>
      <c r="C45" s="39" t="s">
        <v>110</v>
      </c>
      <c r="D45" s="71">
        <v>149000</v>
      </c>
      <c r="E45" s="41">
        <v>0</v>
      </c>
      <c r="F45" s="41">
        <f t="shared" si="0"/>
        <v>-149000</v>
      </c>
    </row>
    <row r="46" spans="1:6" s="46" customFormat="1" ht="15" customHeight="1">
      <c r="A46" s="64">
        <v>46</v>
      </c>
      <c r="B46" s="50"/>
      <c r="C46" s="50" t="s">
        <v>97</v>
      </c>
      <c r="D46" s="25">
        <f>SUM(D47:D47)</f>
        <v>700000</v>
      </c>
      <c r="E46" s="45">
        <f>SUM(E47:E47)</f>
        <v>700000</v>
      </c>
      <c r="F46" s="45">
        <f t="shared" si="0"/>
        <v>0</v>
      </c>
    </row>
    <row r="47" spans="1:6" ht="15" customHeight="1">
      <c r="A47" s="64">
        <v>47</v>
      </c>
      <c r="B47" s="5"/>
      <c r="C47" s="39" t="s">
        <v>98</v>
      </c>
      <c r="D47" s="75">
        <v>700000</v>
      </c>
      <c r="E47" s="33">
        <v>700000</v>
      </c>
      <c r="F47" s="33">
        <f t="shared" si="0"/>
        <v>0</v>
      </c>
    </row>
    <row r="48" spans="1:6" s="49" customFormat="1" ht="15" customHeight="1">
      <c r="A48" s="64">
        <v>48</v>
      </c>
      <c r="B48" s="51" t="s">
        <v>4</v>
      </c>
      <c r="C48" s="1"/>
      <c r="D48" s="25">
        <f>+D49+D51</f>
        <v>19385000</v>
      </c>
      <c r="E48" s="25">
        <f>+E49+E51</f>
        <v>10501200</v>
      </c>
      <c r="F48" s="25">
        <f t="shared" si="0"/>
        <v>-8883800</v>
      </c>
    </row>
    <row r="49" spans="1:6" s="46" customFormat="1" ht="13.5" customHeight="1">
      <c r="A49" s="64">
        <v>49</v>
      </c>
      <c r="B49" s="52"/>
      <c r="C49" s="13" t="s">
        <v>62</v>
      </c>
      <c r="D49" s="25">
        <f>SUM(D50:D50)</f>
        <v>5500000</v>
      </c>
      <c r="E49" s="25">
        <f>SUM(E50:E50)</f>
        <v>5500000</v>
      </c>
      <c r="F49" s="25">
        <f t="shared" si="0"/>
        <v>0</v>
      </c>
    </row>
    <row r="50" spans="1:6" s="44" customFormat="1" ht="15" customHeight="1">
      <c r="A50" s="64">
        <v>50</v>
      </c>
      <c r="B50" s="43"/>
      <c r="C50" s="12" t="s">
        <v>29</v>
      </c>
      <c r="D50" s="42">
        <v>5500000</v>
      </c>
      <c r="E50" s="38">
        <v>5500000</v>
      </c>
      <c r="F50" s="38">
        <f t="shared" si="0"/>
        <v>0</v>
      </c>
    </row>
    <row r="51" spans="1:6" ht="13.5" customHeight="1">
      <c r="A51" s="64">
        <v>51</v>
      </c>
      <c r="B51" s="21"/>
      <c r="C51" s="32" t="s">
        <v>56</v>
      </c>
      <c r="D51" s="31">
        <f>SUM(D52:D55)</f>
        <v>13885000</v>
      </c>
      <c r="E51" s="31">
        <f>SUM(E52:E55)</f>
        <v>5001200</v>
      </c>
      <c r="F51" s="31">
        <f t="shared" si="0"/>
        <v>-8883800</v>
      </c>
    </row>
    <row r="52" spans="1:6" s="44" customFormat="1" ht="16.5" customHeight="1">
      <c r="A52" s="64">
        <v>52</v>
      </c>
      <c r="B52" s="43"/>
      <c r="C52" s="12" t="s">
        <v>28</v>
      </c>
      <c r="D52" s="42">
        <v>1500000</v>
      </c>
      <c r="E52" s="38">
        <v>1000000</v>
      </c>
      <c r="F52" s="38">
        <f t="shared" si="0"/>
        <v>-500000</v>
      </c>
    </row>
    <row r="53" spans="1:6" s="44" customFormat="1" ht="16.5" customHeight="1">
      <c r="A53" s="64">
        <v>53</v>
      </c>
      <c r="B53" s="43"/>
      <c r="C53" s="12" t="s">
        <v>104</v>
      </c>
      <c r="D53" s="42">
        <v>4600000</v>
      </c>
      <c r="E53" s="38">
        <v>0</v>
      </c>
      <c r="F53" s="38">
        <f t="shared" si="0"/>
        <v>-4600000</v>
      </c>
    </row>
    <row r="54" spans="1:6" s="44" customFormat="1" ht="16.5" customHeight="1">
      <c r="A54" s="64">
        <v>54</v>
      </c>
      <c r="B54" s="43"/>
      <c r="C54" s="12" t="s">
        <v>105</v>
      </c>
      <c r="D54" s="42">
        <v>4285000</v>
      </c>
      <c r="E54" s="38">
        <v>501200</v>
      </c>
      <c r="F54" s="38">
        <f t="shared" si="0"/>
        <v>-3783800</v>
      </c>
    </row>
    <row r="55" spans="1:6" s="44" customFormat="1" ht="16.5" customHeight="1">
      <c r="A55" s="64">
        <v>55</v>
      </c>
      <c r="B55" s="43"/>
      <c r="C55" s="12" t="s">
        <v>111</v>
      </c>
      <c r="D55" s="42">
        <v>3500000</v>
      </c>
      <c r="E55" s="38">
        <v>3500000</v>
      </c>
      <c r="F55" s="38">
        <f t="shared" si="0"/>
        <v>0</v>
      </c>
    </row>
    <row r="56" spans="1:6" s="49" customFormat="1" ht="15" customHeight="1">
      <c r="A56" s="64">
        <v>56</v>
      </c>
      <c r="B56" s="51" t="s">
        <v>5</v>
      </c>
      <c r="C56" s="1"/>
      <c r="D56" s="56">
        <f>SUM(D57:D57)</f>
        <v>120000</v>
      </c>
      <c r="E56" s="56">
        <f>SUM(E57:E57)</f>
        <v>20000</v>
      </c>
      <c r="F56" s="56">
        <f t="shared" si="0"/>
        <v>-100000</v>
      </c>
    </row>
    <row r="57" spans="1:6" ht="15" customHeight="1">
      <c r="A57" s="64">
        <v>57</v>
      </c>
      <c r="B57" s="3"/>
      <c r="C57" s="20" t="s">
        <v>60</v>
      </c>
      <c r="D57" s="42">
        <v>120000</v>
      </c>
      <c r="E57" s="42">
        <v>20000</v>
      </c>
      <c r="F57" s="23">
        <f t="shared" si="0"/>
        <v>-100000</v>
      </c>
    </row>
    <row r="58" spans="1:6" s="49" customFormat="1" ht="15" customHeight="1">
      <c r="A58" s="64">
        <v>58</v>
      </c>
      <c r="B58" s="1" t="s">
        <v>6</v>
      </c>
      <c r="C58" s="53"/>
      <c r="D58" s="56">
        <f>SUM(D59:D65)</f>
        <v>475000</v>
      </c>
      <c r="E58" s="56">
        <f>SUM(E59:E65)</f>
        <v>290000</v>
      </c>
      <c r="F58" s="56">
        <f t="shared" si="0"/>
        <v>-185000</v>
      </c>
    </row>
    <row r="59" spans="1:6" ht="15" customHeight="1">
      <c r="A59" s="64">
        <v>59</v>
      </c>
      <c r="B59" s="11"/>
      <c r="C59" s="12" t="s">
        <v>55</v>
      </c>
      <c r="D59" s="42">
        <v>140000</v>
      </c>
      <c r="E59" s="42">
        <v>35000</v>
      </c>
      <c r="F59" s="42">
        <f t="shared" si="0"/>
        <v>-105000</v>
      </c>
    </row>
    <row r="60" spans="1:6" ht="15" customHeight="1">
      <c r="A60" s="64">
        <v>60</v>
      </c>
      <c r="B60" s="11"/>
      <c r="C60" s="12" t="s">
        <v>84</v>
      </c>
      <c r="D60" s="42">
        <v>7000</v>
      </c>
      <c r="E60" s="42">
        <v>7000</v>
      </c>
      <c r="F60" s="42">
        <f t="shared" si="0"/>
        <v>0</v>
      </c>
    </row>
    <row r="61" spans="1:6" ht="15" customHeight="1">
      <c r="A61" s="64">
        <v>61</v>
      </c>
      <c r="B61" s="11"/>
      <c r="C61" s="36" t="s">
        <v>22</v>
      </c>
      <c r="D61" s="42">
        <v>90000</v>
      </c>
      <c r="E61" s="42">
        <v>90000</v>
      </c>
      <c r="F61" s="42">
        <f t="shared" si="0"/>
        <v>0</v>
      </c>
    </row>
    <row r="62" spans="1:6" ht="15" customHeight="1">
      <c r="A62" s="64">
        <v>62</v>
      </c>
      <c r="B62" s="11"/>
      <c r="C62" s="12" t="s">
        <v>23</v>
      </c>
      <c r="D62" s="42">
        <v>93000</v>
      </c>
      <c r="E62" s="42">
        <v>13000</v>
      </c>
      <c r="F62" s="42">
        <f t="shared" si="0"/>
        <v>-80000</v>
      </c>
    </row>
    <row r="63" spans="1:6" ht="15" customHeight="1">
      <c r="A63" s="64">
        <v>63</v>
      </c>
      <c r="B63" s="11"/>
      <c r="C63" s="12" t="s">
        <v>71</v>
      </c>
      <c r="D63" s="42">
        <v>40000</v>
      </c>
      <c r="E63" s="42">
        <v>40000</v>
      </c>
      <c r="F63" s="42">
        <f t="shared" si="0"/>
        <v>0</v>
      </c>
    </row>
    <row r="64" spans="1:6" ht="15" customHeight="1">
      <c r="A64" s="64">
        <v>64</v>
      </c>
      <c r="B64" s="11"/>
      <c r="C64" s="12" t="s">
        <v>72</v>
      </c>
      <c r="D64" s="42">
        <v>40000</v>
      </c>
      <c r="E64" s="42">
        <v>40000</v>
      </c>
      <c r="F64" s="42">
        <f t="shared" si="0"/>
        <v>0</v>
      </c>
    </row>
    <row r="65" spans="1:6" ht="15" customHeight="1">
      <c r="A65" s="64">
        <v>65</v>
      </c>
      <c r="B65" s="11"/>
      <c r="C65" s="12" t="s">
        <v>54</v>
      </c>
      <c r="D65" s="42">
        <v>65000</v>
      </c>
      <c r="E65" s="42">
        <v>65000</v>
      </c>
      <c r="F65" s="42">
        <f t="shared" si="0"/>
        <v>0</v>
      </c>
    </row>
    <row r="66" spans="1:6" ht="15" customHeight="1">
      <c r="A66" s="64">
        <v>66</v>
      </c>
      <c r="B66" s="1" t="s">
        <v>1</v>
      </c>
      <c r="C66" s="3"/>
      <c r="D66" s="56">
        <f>SUM(D67:D71)</f>
        <v>7671391.86</v>
      </c>
      <c r="E66" s="56">
        <f>SUM(E67:E71)</f>
        <v>6697391.86</v>
      </c>
      <c r="F66" s="56">
        <f t="shared" si="0"/>
        <v>-974000</v>
      </c>
    </row>
    <row r="67" spans="1:6" s="44" customFormat="1" ht="15" customHeight="1">
      <c r="A67" s="64">
        <v>67</v>
      </c>
      <c r="B67" s="12"/>
      <c r="C67" s="36" t="s">
        <v>52</v>
      </c>
      <c r="D67" s="42">
        <v>68000</v>
      </c>
      <c r="E67" s="42">
        <v>68000</v>
      </c>
      <c r="F67" s="42">
        <f aca="true" t="shared" si="1" ref="F67:F72">E67-D67</f>
        <v>0</v>
      </c>
    </row>
    <row r="68" spans="1:6" s="44" customFormat="1" ht="15" customHeight="1">
      <c r="A68" s="64">
        <v>68</v>
      </c>
      <c r="B68" s="12"/>
      <c r="C68" s="36" t="s">
        <v>91</v>
      </c>
      <c r="D68" s="42">
        <v>64000</v>
      </c>
      <c r="E68" s="42">
        <v>64000</v>
      </c>
      <c r="F68" s="42">
        <f t="shared" si="1"/>
        <v>0</v>
      </c>
    </row>
    <row r="69" spans="1:6" s="44" customFormat="1" ht="15" customHeight="1">
      <c r="A69" s="64">
        <v>69</v>
      </c>
      <c r="B69" s="12"/>
      <c r="C69" s="36" t="s">
        <v>81</v>
      </c>
      <c r="D69" s="42">
        <v>25000</v>
      </c>
      <c r="E69" s="42">
        <v>25000</v>
      </c>
      <c r="F69" s="42">
        <f t="shared" si="1"/>
        <v>0</v>
      </c>
    </row>
    <row r="70" spans="1:6" s="44" customFormat="1" ht="15" customHeight="1">
      <c r="A70" s="64">
        <v>70</v>
      </c>
      <c r="B70" s="12"/>
      <c r="C70" s="36" t="s">
        <v>24</v>
      </c>
      <c r="D70" s="42">
        <v>7464391.86</v>
      </c>
      <c r="E70" s="42">
        <v>6490391.86</v>
      </c>
      <c r="F70" s="42">
        <f t="shared" si="1"/>
        <v>-974000</v>
      </c>
    </row>
    <row r="71" spans="1:6" s="44" customFormat="1" ht="15" customHeight="1">
      <c r="A71" s="64">
        <v>71</v>
      </c>
      <c r="B71" s="12"/>
      <c r="C71" s="36" t="s">
        <v>106</v>
      </c>
      <c r="D71" s="42">
        <v>50000</v>
      </c>
      <c r="E71" s="42">
        <v>50000</v>
      </c>
      <c r="F71" s="42">
        <f t="shared" si="1"/>
        <v>0</v>
      </c>
    </row>
    <row r="72" spans="1:6" s="59" customFormat="1" ht="21" customHeight="1">
      <c r="A72" s="64">
        <v>72</v>
      </c>
      <c r="B72" s="57" t="s">
        <v>27</v>
      </c>
      <c r="C72" s="58"/>
      <c r="D72" s="69">
        <f>SUM(D66,D58,D56,D48,D17,D2)</f>
        <v>77101391.86</v>
      </c>
      <c r="E72" s="69">
        <f>SUM(E66,E58,E56,E48,E17,E2)</f>
        <v>67126691.86</v>
      </c>
      <c r="F72" s="69">
        <f t="shared" si="1"/>
        <v>-9974700</v>
      </c>
    </row>
  </sheetData>
  <sheetProtection/>
  <printOptions gridLines="1" horizontalCentered="1"/>
  <pageMargins left="0.2362204724409449" right="0.2362204724409449" top="0.07874015748031496" bottom="0.07874015748031496" header="0.31496062992125984" footer="0.31496062992125984"/>
  <pageSetup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22.125" style="0" customWidth="1"/>
    <col min="4" max="4" width="31.25390625" style="0" customWidth="1"/>
  </cols>
  <sheetData>
    <row r="1" spans="1:4" ht="35.25" customHeight="1">
      <c r="A1" s="27"/>
      <c r="B1" s="27"/>
      <c r="C1" s="27"/>
      <c r="D1" s="27"/>
    </row>
    <row r="2" spans="1:4" ht="12.75">
      <c r="A2" s="28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9"/>
      <c r="B4" s="27"/>
      <c r="C4" s="27"/>
      <c r="D4" s="27"/>
    </row>
    <row r="5" spans="1:4" ht="12.75">
      <c r="A5" s="29"/>
      <c r="B5" s="27"/>
      <c r="C5" s="27"/>
      <c r="D5" s="27"/>
    </row>
    <row r="6" spans="1:4" ht="12.75">
      <c r="A6" s="29"/>
      <c r="B6" s="27"/>
      <c r="C6" s="27"/>
      <c r="D6" s="27"/>
    </row>
    <row r="7" spans="1:4" ht="12.75">
      <c r="A7" s="29"/>
      <c r="B7" s="27"/>
      <c r="C7" s="27"/>
      <c r="D7" s="27"/>
    </row>
    <row r="9" ht="12.75">
      <c r="A9" s="29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Tomanová Martina</cp:lastModifiedBy>
  <cp:lastPrinted>2020-11-26T12:54:45Z</cp:lastPrinted>
  <dcterms:created xsi:type="dcterms:W3CDTF">1999-03-23T12:22:39Z</dcterms:created>
  <dcterms:modified xsi:type="dcterms:W3CDTF">2020-11-26T12:55:28Z</dcterms:modified>
  <cp:category/>
  <cp:version/>
  <cp:contentType/>
  <cp:contentStatus/>
</cp:coreProperties>
</file>