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86" activeTab="1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'Výdaje'!$1:$1</definedName>
  </definedNames>
  <calcPr fullCalcOnLoad="1"/>
</workbook>
</file>

<file path=xl/sharedStrings.xml><?xml version="1.0" encoding="utf-8"?>
<sst xmlns="http://schemas.openxmlformats.org/spreadsheetml/2006/main" count="126" uniqueCount="123">
  <si>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</si>
  <si>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t>1. Příjmy běžné - daňové</t>
  </si>
  <si>
    <t>Daň z přidané hodnoty - podíl dle statutu</t>
  </si>
  <si>
    <t>Podíl na státní správě</t>
  </si>
  <si>
    <t>Podíl na životním prostředí</t>
  </si>
  <si>
    <t>Podíl na dopravě</t>
  </si>
  <si>
    <t>Odvod části poplatku za TKO</t>
  </si>
  <si>
    <t>Transfer do rozpočtu města na náklady na pověřence GDPR</t>
  </si>
  <si>
    <t>Transfer do rozpočtu města na náklady na IT</t>
  </si>
  <si>
    <t>Transfer do rozpočtu města na nákup automobilu pro JSDH</t>
  </si>
  <si>
    <t>Poplatky a daně z vybraných činností</t>
  </si>
  <si>
    <t>Správní poplatky</t>
  </si>
  <si>
    <t>Poplatek za povolení k umístění herního prostoru</t>
  </si>
  <si>
    <t>Ostatní správní poplatky</t>
  </si>
  <si>
    <t>Místní poplatky</t>
  </si>
  <si>
    <t>Poplatek ze psů</t>
  </si>
  <si>
    <t>Poplatek za užívání veřejného prostranství</t>
  </si>
  <si>
    <t>Poplatek za povolení k vjezdu do vybraných míst</t>
  </si>
  <si>
    <t>Poplatek za TKO</t>
  </si>
  <si>
    <t>Odvod z loterií a jiných podobných her</t>
  </si>
  <si>
    <t>2. Příjmy běžné - nedaňové</t>
  </si>
  <si>
    <t>Ostaní příjmy z vlastní činnosti</t>
  </si>
  <si>
    <t>Příjmy z odstavné plochy za Domem hudby</t>
  </si>
  <si>
    <t>Přijaté sankční platby a pokuty</t>
  </si>
  <si>
    <t>Ostatní přijaté vratky transferů</t>
  </si>
  <si>
    <t>Přijaté nekapitálové příspěvky a náhrady</t>
  </si>
  <si>
    <t>Příjmy na parku Na Špici</t>
  </si>
  <si>
    <t>Příjmy z reklamních zařízení</t>
  </si>
  <si>
    <t>Příjmy z úroků</t>
  </si>
  <si>
    <t>Předpokládaná dotace na volby do zastupitelstev krajů</t>
  </si>
  <si>
    <t>3. Příjmy kapitálové</t>
  </si>
  <si>
    <t>Dary na investice</t>
  </si>
  <si>
    <t>4. Přijaté dotace</t>
  </si>
  <si>
    <t>Dotace z ESF a SR na program Zaměstnanost</t>
  </si>
  <si>
    <t>Dotace z ESF a SR na projekt Vzdělávání členů jednotek JSDH</t>
  </si>
  <si>
    <t>CELKEM PŘÍJMY</t>
  </si>
  <si>
    <r>
      <t xml:space="preserve">FINANCOVÁNÍ </t>
    </r>
    <r>
      <rPr>
        <i/>
        <sz val="12"/>
        <rFont val="Arial CE"/>
        <family val="2"/>
      </rPr>
      <t>(údaje jsou v Kč)</t>
    </r>
  </si>
  <si>
    <t>Zapojení prostředků z roku 2018 resp. 2019</t>
  </si>
  <si>
    <t>Zálohový příděl z rozpočtu do sociálního fondu</t>
  </si>
  <si>
    <t>CELKEM FINANCOVÁNÍ</t>
  </si>
  <si>
    <t>CELKEM ZDROJE</t>
  </si>
  <si>
    <t xml:space="preserve">            </t>
  </si>
  <si>
    <r>
      <t xml:space="preserve">VÝDAJE </t>
    </r>
    <r>
      <rPr>
        <i/>
        <sz val="12"/>
        <rFont val="Arial CE"/>
        <family val="2"/>
      </rPr>
      <t>(údaje jsou v  Kč)</t>
    </r>
  </si>
  <si>
    <t>14. Vnitřní správa</t>
  </si>
  <si>
    <t>Platy zaměstnanců a náhrady mezd v době nemoci</t>
  </si>
  <si>
    <t>Odměny členů zastupitelstva a náhrady mezd v době nemoci</t>
  </si>
  <si>
    <t>Odměny členů komisí a výborů (ne členové zast.)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</si>
  <si>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</si>
  <si>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</si>
  <si>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</si>
  <si>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</si>
  <si>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</si>
  <si>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</si>
  <si>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Provoz ÚMO I</t>
  </si>
  <si>
    <t>Zpravodaj ÚMO I</t>
  </si>
  <si>
    <t>PD úpravy přízemí budovy U Divadla čp. 828 + realizace</t>
  </si>
  <si>
    <t>Provoz JSDH</t>
  </si>
  <si>
    <t>Projekt Vzdělávání členů jednotek JSDH (dotace vč. spoluúčasti)</t>
  </si>
  <si>
    <t>Náklady na volby do krajského zastupitelstva</t>
  </si>
  <si>
    <t>15. Životní prostředí</t>
  </si>
  <si>
    <t>15.1 - Životní prostředí - neinvestiční</t>
  </si>
  <si>
    <t>Platy zaměstnanců a náhrady mezd v době nemoci - prac.skup.</t>
  </si>
  <si>
    <t>Povinné sociální pojištění - pracovní skupina</t>
  </si>
  <si>
    <t>Veřejné zdravotní pojištění - pracovní skupina</t>
  </si>
  <si>
    <t>Platy zaměstnanců a náhrady mezd v době nemoci - zahradnice</t>
  </si>
  <si>
    <t>Povinné sociální pojištění - zahradnice</t>
  </si>
  <si>
    <t>Veřejné zdravotní pojištění - zahradnice</t>
  </si>
  <si>
    <t>Operativní údržba a úklid obvodu vč. nákladů na budovu TZ</t>
  </si>
  <si>
    <t>Péče o zeleň a o stromy</t>
  </si>
  <si>
    <t xml:space="preserve"> - seče trávy</t>
  </si>
  <si>
    <t xml:space="preserve"> - údržba a zálivky dřevin, květin. záhonů a mobil. váz včetně řezu živých plotů</t>
  </si>
  <si>
    <t xml:space="preserve"> - péče o zeleň - větší sadové úpravy</t>
  </si>
  <si>
    <t xml:space="preserve"> - péče o zeleň - operativní údržba</t>
  </si>
  <si>
    <t xml:space="preserve"> - péče o stromy - základní údržba</t>
  </si>
  <si>
    <t xml:space="preserve"> - péče o stromy - realizace mikroinjektáže stomů</t>
  </si>
  <si>
    <t xml:space="preserve"> - péče o stromy - frézování pařezů</t>
  </si>
  <si>
    <t xml:space="preserve"> - péče o stromy - zásahy na vybraných stromech</t>
  </si>
  <si>
    <t>Údržba Třídy Míru</t>
  </si>
  <si>
    <t>Údržba Tyršovy sady</t>
  </si>
  <si>
    <t>Údržba parku Na Špici</t>
  </si>
  <si>
    <t>Údržba prostoru Přednádraží</t>
  </si>
  <si>
    <t>Provedení inventarizace stromů</t>
  </si>
  <si>
    <t>Odpady</t>
  </si>
  <si>
    <t>Zahradní mobiliář a herní prvky</t>
  </si>
  <si>
    <t>Fontány ve městě - provoz</t>
  </si>
  <si>
    <t>Údržba zavlažovacích systémů</t>
  </si>
  <si>
    <t>15.1 - Životní prostředí - investiční</t>
  </si>
  <si>
    <t>Vybudování workoutového hřiště v parku Na Špici ( z r. 2019)</t>
  </si>
  <si>
    <t>27. Doprava</t>
  </si>
  <si>
    <t xml:space="preserve">27.1 - Doprava neinvestiční </t>
  </si>
  <si>
    <t>Opravy a udržování komunikací</t>
  </si>
  <si>
    <t xml:space="preserve">27.2 - Doprava investiční </t>
  </si>
  <si>
    <t>Projektové dokumentace</t>
  </si>
  <si>
    <t>Regenerace panelového sídliště Závodu míru - III. etapa (z r.2019)</t>
  </si>
  <si>
    <t>33. Školství, mládež, tělovýchova</t>
  </si>
  <si>
    <t>Dotace a dary školám a na aktivity mládeže</t>
  </si>
  <si>
    <t>34. Kultura</t>
  </si>
  <si>
    <t>Akce pořádané MO I</t>
  </si>
  <si>
    <t>Náklady při významných výročích</t>
  </si>
  <si>
    <t>Životní jubilea</t>
  </si>
  <si>
    <t>Dotace a dary na kulturní akce</t>
  </si>
  <si>
    <t>Dotace Východočeskému divadlu Pardubice</t>
  </si>
  <si>
    <t>Dotace Komorní filharmonii Pardubice</t>
  </si>
  <si>
    <t>Vánoční výzdoba</t>
  </si>
  <si>
    <t>Rezervy</t>
  </si>
  <si>
    <t xml:space="preserve">Rezerva rady </t>
  </si>
  <si>
    <t>Rezerva starostky</t>
  </si>
  <si>
    <t>Rezerva místostarosty</t>
  </si>
  <si>
    <t>Rezerva rozpočtu</t>
  </si>
  <si>
    <t>Rezerva na řešení krizových situací dle krizového zákona</t>
  </si>
  <si>
    <t>CELKEM VÝDAJE</t>
  </si>
  <si>
    <t>Náklady na HM a DHM pro potřeby operativní údržby (z r. 2019)</t>
  </si>
  <si>
    <t>Dotace ze SR na volby do Evropského Parlamentu</t>
  </si>
  <si>
    <t>Dotace z rozpočtu Pk na nákup zásahových obleků</t>
  </si>
  <si>
    <t>změna o</t>
  </si>
  <si>
    <t>Transfer na vybudování workoutového hřiště v parku Na Špici</t>
  </si>
  <si>
    <t xml:space="preserve">Dotační program na podporu úpravy vnitrobloků </t>
  </si>
  <si>
    <t xml:space="preserve">Transfer na opravu ulice Sezemická </t>
  </si>
  <si>
    <t>Oprava ulice Sezemická</t>
  </si>
  <si>
    <t>Aktuální rozpočet</t>
  </si>
  <si>
    <t>Návrh finančního vypořádání</t>
  </si>
  <si>
    <t xml:space="preserve">Návrh finančního vypořádání za rok 2019 </t>
  </si>
  <si>
    <t>Rekonstrukce vnitrobloku ul. Dašická, Na Okrouhlíku, Stud. - III.et.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</si>
</sst>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zoomScalePageLayoutView="0" workbookViewId="0" topLeftCell="E1">
      <pane ySplit="2" topLeftCell="A24" activePane="bottomLeft" state="frozen"/>
      <selection pane="topLeft" activeCell="A1" sqref="A1"/>
      <selection pane="bottomLeft" activeCell="I49" sqref="I49"/>
    </sheetView>
  </sheetViews>
  <sheetFormatPr defaultColWidth="9.00390625" defaultRowHeight="12.75"/>
  <cols>
    <col min="1" max="4" width="0" style="0" hidden="1" customWidth="1"/>
    <col min="5" max="5" width="4.75390625" style="0" customWidth="1"/>
    <col min="6" max="6" width="5.00390625" style="0" customWidth="1"/>
    <col min="7" max="7" width="71.00390625" style="0" customWidth="1"/>
    <col min="8" max="9" width="25.625" style="0" customWidth="1"/>
    <col min="10" max="10" width="25.375" style="0" customWidth="1"/>
    <col min="11" max="11" width="28.00390625" style="0" customWidth="1"/>
    <col min="12" max="12" width="19.875" style="0" customWidth="1"/>
  </cols>
  <sheetData>
    <row r="1" spans="1:10" ht="26.25">
      <c r="A1" s="57"/>
      <c r="B1" s="57"/>
      <c r="C1" s="57"/>
      <c r="D1" s="57"/>
      <c r="E1" s="57">
        <v>1</v>
      </c>
      <c r="F1" s="58" t="s">
        <v>121</v>
      </c>
      <c r="G1" s="58"/>
      <c r="H1" s="58"/>
      <c r="I1" s="58"/>
      <c r="J1" s="58"/>
    </row>
    <row r="2" spans="1:10" ht="25.5">
      <c r="A2" s="57"/>
      <c r="B2" s="57"/>
      <c r="C2" s="57"/>
      <c r="D2" s="57"/>
      <c r="E2" s="57">
        <v>2</v>
      </c>
      <c r="F2" s="51"/>
      <c r="G2" s="2" t="s">
        <v>0</v>
      </c>
      <c r="H2" s="22" t="s">
        <v>119</v>
      </c>
      <c r="I2" s="22" t="s">
        <v>120</v>
      </c>
      <c r="J2" s="22" t="s">
        <v>114</v>
      </c>
    </row>
    <row r="3" spans="1:10" ht="21" customHeight="1">
      <c r="A3" s="57"/>
      <c r="B3" s="57"/>
      <c r="C3" s="57"/>
      <c r="D3" s="57"/>
      <c r="E3" s="57">
        <v>3</v>
      </c>
      <c r="F3" s="52" t="s">
        <v>1</v>
      </c>
      <c r="G3" s="1"/>
      <c r="H3" s="4">
        <f>H4+H14</f>
        <v>57450900</v>
      </c>
      <c r="I3" s="4">
        <f>I4+I14</f>
        <v>57450900</v>
      </c>
      <c r="J3" s="4">
        <f>J4+J14</f>
        <v>0</v>
      </c>
    </row>
    <row r="4" spans="1:12" ht="18">
      <c r="A4" s="57"/>
      <c r="B4" s="57"/>
      <c r="C4" s="57"/>
      <c r="D4" s="57"/>
      <c r="E4" s="57">
        <v>4</v>
      </c>
      <c r="F4" s="53"/>
      <c r="G4" s="5" t="s">
        <v>2</v>
      </c>
      <c r="H4" s="4">
        <f>SUM(H5:H11)</f>
        <v>43280900</v>
      </c>
      <c r="I4" s="4">
        <f>SUM(I5:I11)</f>
        <v>43280900</v>
      </c>
      <c r="J4" s="4">
        <f>SUM(J5:J11)</f>
        <v>0</v>
      </c>
      <c r="L4" s="6"/>
    </row>
    <row r="5" spans="1:12" ht="16.5" customHeight="1">
      <c r="A5" s="57"/>
      <c r="B5" s="57"/>
      <c r="C5" s="57"/>
      <c r="D5" s="57"/>
      <c r="E5" s="57">
        <v>5</v>
      </c>
      <c r="F5" s="51"/>
      <c r="G5" s="7" t="s">
        <v>3</v>
      </c>
      <c r="H5" s="8">
        <v>14850900</v>
      </c>
      <c r="I5" s="8">
        <v>14850900</v>
      </c>
      <c r="J5" s="8">
        <f>I5-H5</f>
        <v>0</v>
      </c>
      <c r="L5" s="6"/>
    </row>
    <row r="6" spans="1:10" ht="16.5" customHeight="1">
      <c r="A6" s="57"/>
      <c r="B6" s="57"/>
      <c r="C6" s="57"/>
      <c r="D6" s="57"/>
      <c r="E6" s="57">
        <v>6</v>
      </c>
      <c r="F6" s="51"/>
      <c r="G6" s="7" t="s">
        <v>4</v>
      </c>
      <c r="H6" s="8">
        <v>25447300</v>
      </c>
      <c r="I6" s="8">
        <v>25447300</v>
      </c>
      <c r="J6" s="8">
        <f aca="true" t="shared" si="0" ref="J6:J13">I6-H6</f>
        <v>0</v>
      </c>
    </row>
    <row r="7" spans="1:12" ht="16.5" customHeight="1">
      <c r="A7" s="57"/>
      <c r="B7" s="57"/>
      <c r="C7" s="57"/>
      <c r="D7" s="57"/>
      <c r="E7" s="57">
        <v>7</v>
      </c>
      <c r="F7" s="51"/>
      <c r="G7" s="7" t="s">
        <v>5</v>
      </c>
      <c r="H7" s="8">
        <v>10109100</v>
      </c>
      <c r="I7" s="8">
        <v>10109100</v>
      </c>
      <c r="J7" s="8">
        <f t="shared" si="0"/>
        <v>0</v>
      </c>
      <c r="L7" s="6"/>
    </row>
    <row r="8" spans="1:12" ht="16.5" customHeight="1">
      <c r="A8" s="57"/>
      <c r="B8" s="57"/>
      <c r="C8" s="57"/>
      <c r="D8" s="57"/>
      <c r="E8" s="57">
        <v>8</v>
      </c>
      <c r="F8" s="51"/>
      <c r="G8" s="7" t="s">
        <v>117</v>
      </c>
      <c r="H8" s="8">
        <v>3500000</v>
      </c>
      <c r="I8" s="8">
        <v>3500000</v>
      </c>
      <c r="J8" s="8">
        <f t="shared" si="0"/>
        <v>0</v>
      </c>
      <c r="L8" s="6"/>
    </row>
    <row r="9" spans="1:12" ht="16.5" customHeight="1">
      <c r="A9" s="57"/>
      <c r="B9" s="57"/>
      <c r="C9" s="57"/>
      <c r="D9" s="57"/>
      <c r="E9" s="57">
        <v>9</v>
      </c>
      <c r="F9" s="51"/>
      <c r="G9" s="7" t="s">
        <v>115</v>
      </c>
      <c r="H9" s="8">
        <v>342000</v>
      </c>
      <c r="I9" s="8">
        <v>342000</v>
      </c>
      <c r="J9" s="8">
        <f t="shared" si="0"/>
        <v>0</v>
      </c>
      <c r="L9" s="6"/>
    </row>
    <row r="10" spans="1:10" ht="16.5" customHeight="1">
      <c r="A10" s="57"/>
      <c r="B10" s="57"/>
      <c r="C10" s="57"/>
      <c r="D10" s="57"/>
      <c r="E10" s="57">
        <v>10</v>
      </c>
      <c r="F10" s="51"/>
      <c r="G10" s="7" t="s">
        <v>6</v>
      </c>
      <c r="H10" s="8">
        <v>-10968400</v>
      </c>
      <c r="I10" s="8">
        <v>-10968400</v>
      </c>
      <c r="J10" s="8">
        <f t="shared" si="0"/>
        <v>0</v>
      </c>
    </row>
    <row r="11" spans="1:10" ht="16.5" customHeight="1">
      <c r="A11" s="57"/>
      <c r="B11" s="57"/>
      <c r="C11" s="57"/>
      <c r="D11" s="57"/>
      <c r="E11" s="57">
        <v>11</v>
      </c>
      <c r="F11" s="51"/>
      <c r="G11" s="7" t="s">
        <v>7</v>
      </c>
      <c r="H11" s="8">
        <v>0</v>
      </c>
      <c r="I11" s="8">
        <v>0</v>
      </c>
      <c r="J11" s="8">
        <f t="shared" si="0"/>
        <v>0</v>
      </c>
    </row>
    <row r="12" spans="1:10" ht="16.5" customHeight="1">
      <c r="A12" s="57"/>
      <c r="B12" s="57"/>
      <c r="C12" s="57"/>
      <c r="D12" s="57"/>
      <c r="E12" s="57">
        <v>12</v>
      </c>
      <c r="F12" s="51"/>
      <c r="G12" s="7" t="s">
        <v>8</v>
      </c>
      <c r="H12" s="8">
        <v>0</v>
      </c>
      <c r="I12" s="8">
        <v>0</v>
      </c>
      <c r="J12" s="8">
        <f t="shared" si="0"/>
        <v>0</v>
      </c>
    </row>
    <row r="13" spans="1:10" ht="16.5" customHeight="1">
      <c r="A13" s="57"/>
      <c r="B13" s="57"/>
      <c r="C13" s="57"/>
      <c r="D13" s="57"/>
      <c r="E13" s="57">
        <v>13</v>
      </c>
      <c r="F13" s="51"/>
      <c r="G13" s="7" t="s">
        <v>9</v>
      </c>
      <c r="H13" s="8">
        <v>0</v>
      </c>
      <c r="I13" s="8">
        <v>0</v>
      </c>
      <c r="J13" s="8">
        <f t="shared" si="0"/>
        <v>0</v>
      </c>
    </row>
    <row r="14" spans="1:10" ht="17.25" customHeight="1">
      <c r="A14" s="57"/>
      <c r="B14" s="57"/>
      <c r="C14" s="57"/>
      <c r="D14" s="57"/>
      <c r="E14" s="57">
        <v>14</v>
      </c>
      <c r="F14" s="53"/>
      <c r="G14" s="5" t="s">
        <v>10</v>
      </c>
      <c r="H14" s="4">
        <f>H15+H18+H23</f>
        <v>14170000</v>
      </c>
      <c r="I14" s="4">
        <f>I15+I18+I23</f>
        <v>14170000</v>
      </c>
      <c r="J14" s="4">
        <f>J15+J18+J23</f>
        <v>0</v>
      </c>
    </row>
    <row r="15" spans="1:10" ht="16.5" customHeight="1">
      <c r="A15" s="57"/>
      <c r="B15" s="57"/>
      <c r="C15" s="57"/>
      <c r="D15" s="57"/>
      <c r="E15" s="57">
        <v>15</v>
      </c>
      <c r="F15" s="51"/>
      <c r="G15" s="9" t="s">
        <v>11</v>
      </c>
      <c r="H15" s="10">
        <f>H16+H17</f>
        <v>520000</v>
      </c>
      <c r="I15" s="10">
        <f>I16+I17</f>
        <v>520000</v>
      </c>
      <c r="J15" s="10">
        <f>J16+J17</f>
        <v>0</v>
      </c>
    </row>
    <row r="16" spans="1:12" ht="16.5" customHeight="1">
      <c r="A16" s="57"/>
      <c r="B16" s="57"/>
      <c r="C16" s="57"/>
      <c r="D16" s="57"/>
      <c r="E16" s="57">
        <v>16</v>
      </c>
      <c r="F16" s="51"/>
      <c r="G16" s="7" t="s">
        <v>12</v>
      </c>
      <c r="H16" s="8">
        <v>70000</v>
      </c>
      <c r="I16" s="8">
        <v>70000</v>
      </c>
      <c r="J16" s="8">
        <f>I16-H16</f>
        <v>0</v>
      </c>
      <c r="L16" s="11"/>
    </row>
    <row r="17" spans="1:12" ht="16.5" customHeight="1">
      <c r="A17" s="57"/>
      <c r="B17" s="57"/>
      <c r="C17" s="57"/>
      <c r="D17" s="57"/>
      <c r="E17" s="57">
        <v>17</v>
      </c>
      <c r="F17" s="51"/>
      <c r="G17" s="7" t="s">
        <v>13</v>
      </c>
      <c r="H17" s="8">
        <v>450000</v>
      </c>
      <c r="I17" s="8">
        <v>450000</v>
      </c>
      <c r="J17" s="8">
        <f>I17-H17</f>
        <v>0</v>
      </c>
      <c r="L17" s="11"/>
    </row>
    <row r="18" spans="1:12" ht="16.5" customHeight="1">
      <c r="A18" s="57"/>
      <c r="B18" s="57"/>
      <c r="C18" s="57"/>
      <c r="D18" s="57"/>
      <c r="E18" s="57">
        <v>18</v>
      </c>
      <c r="F18" s="51"/>
      <c r="G18" s="9" t="s">
        <v>14</v>
      </c>
      <c r="H18" s="10">
        <f>SUM(H19:H22)</f>
        <v>13650000</v>
      </c>
      <c r="I18" s="10">
        <f>SUM(I19:I22)</f>
        <v>13650000</v>
      </c>
      <c r="J18" s="10">
        <f>SUM(J19:J22)</f>
        <v>0</v>
      </c>
      <c r="L18" s="11"/>
    </row>
    <row r="19" spans="1:12" ht="16.5" customHeight="1">
      <c r="A19" s="57"/>
      <c r="B19" s="57"/>
      <c r="C19" s="57"/>
      <c r="D19" s="57"/>
      <c r="E19" s="57">
        <v>19</v>
      </c>
      <c r="F19" s="51"/>
      <c r="G19" s="7" t="s">
        <v>15</v>
      </c>
      <c r="H19" s="8">
        <v>500000</v>
      </c>
      <c r="I19" s="8">
        <v>500000</v>
      </c>
      <c r="J19" s="8">
        <f>I19-H19</f>
        <v>0</v>
      </c>
      <c r="L19" s="11"/>
    </row>
    <row r="20" spans="1:12" ht="16.5" customHeight="1">
      <c r="A20" s="57"/>
      <c r="B20" s="57"/>
      <c r="C20" s="57"/>
      <c r="D20" s="57"/>
      <c r="E20" s="57">
        <v>20</v>
      </c>
      <c r="F20" s="51"/>
      <c r="G20" s="7" t="s">
        <v>16</v>
      </c>
      <c r="H20" s="8">
        <v>2000000</v>
      </c>
      <c r="I20" s="8">
        <v>2000000</v>
      </c>
      <c r="J20" s="8">
        <f>I20-H20</f>
        <v>0</v>
      </c>
      <c r="L20" s="11"/>
    </row>
    <row r="21" spans="1:12" ht="16.5" customHeight="1">
      <c r="A21" s="57"/>
      <c r="B21" s="57"/>
      <c r="C21" s="57"/>
      <c r="D21" s="57"/>
      <c r="E21" s="57">
        <v>21</v>
      </c>
      <c r="F21" s="51"/>
      <c r="G21" s="7" t="s">
        <v>17</v>
      </c>
      <c r="H21" s="8">
        <v>150000</v>
      </c>
      <c r="I21" s="8">
        <v>150000</v>
      </c>
      <c r="J21" s="8">
        <f>I21-H21</f>
        <v>0</v>
      </c>
      <c r="L21" s="11"/>
    </row>
    <row r="22" spans="1:12" ht="16.5" customHeight="1">
      <c r="A22" s="57"/>
      <c r="B22" s="57"/>
      <c r="C22" s="57"/>
      <c r="D22" s="57"/>
      <c r="E22" s="57">
        <v>22</v>
      </c>
      <c r="F22" s="51"/>
      <c r="G22" s="7" t="s">
        <v>18</v>
      </c>
      <c r="H22" s="8">
        <v>11000000</v>
      </c>
      <c r="I22" s="8">
        <v>11000000</v>
      </c>
      <c r="J22" s="8">
        <f>I22-H22</f>
        <v>0</v>
      </c>
      <c r="L22" s="11"/>
    </row>
    <row r="23" spans="1:12" ht="16.5" customHeight="1">
      <c r="A23" s="57"/>
      <c r="B23" s="57"/>
      <c r="C23" s="57"/>
      <c r="D23" s="57"/>
      <c r="E23" s="57">
        <v>23</v>
      </c>
      <c r="F23" s="51"/>
      <c r="G23" s="9" t="s">
        <v>19</v>
      </c>
      <c r="H23" s="10">
        <v>0</v>
      </c>
      <c r="I23" s="10">
        <v>0</v>
      </c>
      <c r="J23" s="10">
        <v>0</v>
      </c>
      <c r="L23" s="11"/>
    </row>
    <row r="24" spans="1:10" ht="12.75">
      <c r="A24" s="57"/>
      <c r="B24" s="57"/>
      <c r="C24" s="57"/>
      <c r="D24" s="57"/>
      <c r="E24" s="57">
        <v>24</v>
      </c>
      <c r="F24" s="51"/>
      <c r="G24" s="1"/>
      <c r="H24" s="12"/>
      <c r="I24" s="12"/>
      <c r="J24" s="12"/>
    </row>
    <row r="25" spans="1:10" ht="21" customHeight="1">
      <c r="A25" s="57"/>
      <c r="B25" s="57"/>
      <c r="C25" s="57"/>
      <c r="D25" s="57"/>
      <c r="E25" s="57">
        <v>25</v>
      </c>
      <c r="F25" s="52" t="s">
        <v>20</v>
      </c>
      <c r="G25" s="1"/>
      <c r="H25" s="4">
        <f>SUM(H26:H34)</f>
        <v>2050000</v>
      </c>
      <c r="I25" s="4">
        <f>SUM(I26:I34)</f>
        <v>2050000</v>
      </c>
      <c r="J25" s="4">
        <f>SUM(J26:J34)</f>
        <v>0</v>
      </c>
    </row>
    <row r="26" spans="1:10" ht="16.5" customHeight="1">
      <c r="A26" s="57"/>
      <c r="B26" s="57"/>
      <c r="C26" s="57"/>
      <c r="D26" s="57"/>
      <c r="E26" s="57">
        <v>26</v>
      </c>
      <c r="F26" s="52"/>
      <c r="G26" s="7" t="s">
        <v>21</v>
      </c>
      <c r="H26" s="8">
        <v>320000</v>
      </c>
      <c r="I26" s="8">
        <v>320000</v>
      </c>
      <c r="J26" s="8">
        <f>I26-H26</f>
        <v>0</v>
      </c>
    </row>
    <row r="27" spans="1:10" ht="16.5" customHeight="1">
      <c r="A27" s="57"/>
      <c r="B27" s="57"/>
      <c r="C27" s="57"/>
      <c r="D27" s="57"/>
      <c r="E27" s="57">
        <v>27</v>
      </c>
      <c r="F27" s="52"/>
      <c r="G27" s="7" t="s">
        <v>22</v>
      </c>
      <c r="H27" s="8">
        <v>350000</v>
      </c>
      <c r="I27" s="8">
        <v>350000</v>
      </c>
      <c r="J27" s="8">
        <f aca="true" t="shared" si="1" ref="J27:J34">I27-H27</f>
        <v>0</v>
      </c>
    </row>
    <row r="28" spans="1:10" ht="16.5" customHeight="1">
      <c r="A28" s="57"/>
      <c r="B28" s="57"/>
      <c r="C28" s="57"/>
      <c r="D28" s="57"/>
      <c r="E28" s="57">
        <v>28</v>
      </c>
      <c r="F28" s="51"/>
      <c r="G28" s="7" t="s">
        <v>23</v>
      </c>
      <c r="H28" s="8">
        <v>200000</v>
      </c>
      <c r="I28" s="8">
        <v>200000</v>
      </c>
      <c r="J28" s="8">
        <f t="shared" si="1"/>
        <v>0</v>
      </c>
    </row>
    <row r="29" spans="1:10" ht="16.5" customHeight="1">
      <c r="A29" s="57"/>
      <c r="B29" s="57"/>
      <c r="C29" s="57"/>
      <c r="D29" s="57"/>
      <c r="E29" s="57">
        <v>29</v>
      </c>
      <c r="F29" s="51"/>
      <c r="G29" s="7" t="s">
        <v>24</v>
      </c>
      <c r="H29" s="8">
        <v>0</v>
      </c>
      <c r="I29" s="8">
        <v>0</v>
      </c>
      <c r="J29" s="8">
        <f t="shared" si="1"/>
        <v>0</v>
      </c>
    </row>
    <row r="30" spans="1:10" ht="16.5" customHeight="1">
      <c r="A30" s="57"/>
      <c r="B30" s="57"/>
      <c r="C30" s="57"/>
      <c r="D30" s="57"/>
      <c r="E30" s="57">
        <v>30</v>
      </c>
      <c r="F30" s="51"/>
      <c r="G30" s="7" t="s">
        <v>25</v>
      </c>
      <c r="H30" s="8">
        <v>30000</v>
      </c>
      <c r="I30" s="8">
        <v>30000</v>
      </c>
      <c r="J30" s="8">
        <f t="shared" si="1"/>
        <v>0</v>
      </c>
    </row>
    <row r="31" spans="1:10" ht="16.5" customHeight="1">
      <c r="A31" s="57"/>
      <c r="B31" s="57"/>
      <c r="C31" s="57"/>
      <c r="D31" s="57"/>
      <c r="E31" s="57">
        <v>31</v>
      </c>
      <c r="F31" s="51"/>
      <c r="G31" s="7" t="s">
        <v>26</v>
      </c>
      <c r="H31" s="8">
        <v>60000</v>
      </c>
      <c r="I31" s="8">
        <v>60000</v>
      </c>
      <c r="J31" s="8">
        <f t="shared" si="1"/>
        <v>0</v>
      </c>
    </row>
    <row r="32" spans="1:10" ht="16.5" customHeight="1">
      <c r="A32" s="57"/>
      <c r="B32" s="57"/>
      <c r="C32" s="57"/>
      <c r="D32" s="57"/>
      <c r="E32" s="57">
        <v>32</v>
      </c>
      <c r="F32" s="51"/>
      <c r="G32" s="7" t="s">
        <v>27</v>
      </c>
      <c r="H32" s="8">
        <v>370000</v>
      </c>
      <c r="I32" s="8">
        <v>370000</v>
      </c>
      <c r="J32" s="8">
        <f t="shared" si="1"/>
        <v>0</v>
      </c>
    </row>
    <row r="33" spans="1:10" ht="16.5" customHeight="1">
      <c r="A33" s="57"/>
      <c r="B33" s="57"/>
      <c r="C33" s="57"/>
      <c r="D33" s="57"/>
      <c r="E33" s="57">
        <v>33</v>
      </c>
      <c r="F33" s="54"/>
      <c r="G33" s="7" t="s">
        <v>28</v>
      </c>
      <c r="H33" s="8">
        <v>70000</v>
      </c>
      <c r="I33" s="8">
        <v>70000</v>
      </c>
      <c r="J33" s="8">
        <f t="shared" si="1"/>
        <v>0</v>
      </c>
    </row>
    <row r="34" spans="1:10" ht="16.5" customHeight="1">
      <c r="A34" s="57"/>
      <c r="B34" s="57"/>
      <c r="C34" s="57"/>
      <c r="D34" s="57"/>
      <c r="E34" s="57">
        <v>34</v>
      </c>
      <c r="F34" s="54"/>
      <c r="G34" s="7" t="s">
        <v>29</v>
      </c>
      <c r="H34" s="8">
        <v>650000</v>
      </c>
      <c r="I34" s="8">
        <v>650000</v>
      </c>
      <c r="J34" s="8">
        <f t="shared" si="1"/>
        <v>0</v>
      </c>
    </row>
    <row r="35" spans="1:10" ht="14.25" customHeight="1">
      <c r="A35" s="57"/>
      <c r="B35" s="57"/>
      <c r="C35" s="57"/>
      <c r="D35" s="57"/>
      <c r="E35" s="57">
        <v>35</v>
      </c>
      <c r="F35" s="51"/>
      <c r="G35" s="1"/>
      <c r="H35" s="12"/>
      <c r="I35" s="12"/>
      <c r="J35" s="12"/>
    </row>
    <row r="36" spans="1:10" ht="19.5" customHeight="1">
      <c r="A36" s="57"/>
      <c r="B36" s="57"/>
      <c r="C36" s="57"/>
      <c r="D36" s="57"/>
      <c r="E36" s="57">
        <v>36</v>
      </c>
      <c r="F36" s="52" t="s">
        <v>30</v>
      </c>
      <c r="G36" s="1"/>
      <c r="H36" s="4">
        <f>SUM(H37:H37)</f>
        <v>0</v>
      </c>
      <c r="I36" s="4">
        <f>SUM(I37:I37)</f>
        <v>0</v>
      </c>
      <c r="J36" s="4">
        <f>SUM(J37:J37)</f>
        <v>0</v>
      </c>
    </row>
    <row r="37" spans="1:10" ht="17.25" customHeight="1">
      <c r="A37" s="57"/>
      <c r="B37" s="57"/>
      <c r="C37" s="57"/>
      <c r="D37" s="57"/>
      <c r="E37" s="57">
        <v>37</v>
      </c>
      <c r="F37" s="52"/>
      <c r="G37" s="7" t="s">
        <v>31</v>
      </c>
      <c r="H37" s="8">
        <v>0</v>
      </c>
      <c r="I37" s="8">
        <v>0</v>
      </c>
      <c r="J37" s="8">
        <f>I37-H37</f>
        <v>0</v>
      </c>
    </row>
    <row r="38" spans="1:10" ht="12.75" customHeight="1">
      <c r="A38" s="57"/>
      <c r="B38" s="57"/>
      <c r="C38" s="57"/>
      <c r="D38" s="57"/>
      <c r="E38" s="57">
        <v>38</v>
      </c>
      <c r="F38" s="51"/>
      <c r="G38" s="1"/>
      <c r="H38" s="12"/>
      <c r="I38" s="12"/>
      <c r="J38" s="12"/>
    </row>
    <row r="39" spans="1:10" ht="21" customHeight="1">
      <c r="A39" s="57"/>
      <c r="B39" s="57"/>
      <c r="C39" s="57"/>
      <c r="D39" s="57"/>
      <c r="E39" s="57">
        <v>39</v>
      </c>
      <c r="F39" s="52" t="s">
        <v>32</v>
      </c>
      <c r="G39" s="1"/>
      <c r="H39" s="4">
        <f>SUM(H43:H43)</f>
        <v>0</v>
      </c>
      <c r="I39" s="4">
        <f>SUM(I43:I43)</f>
        <v>0</v>
      </c>
      <c r="J39" s="4">
        <f>SUM(J43:J43)</f>
        <v>0</v>
      </c>
    </row>
    <row r="40" spans="1:10" ht="17.25" customHeight="1">
      <c r="A40" s="57"/>
      <c r="B40" s="57"/>
      <c r="C40" s="57"/>
      <c r="D40" s="57"/>
      <c r="E40" s="57">
        <v>40</v>
      </c>
      <c r="F40" s="52"/>
      <c r="G40" s="7" t="s">
        <v>33</v>
      </c>
      <c r="H40" s="8">
        <v>0</v>
      </c>
      <c r="I40" s="8">
        <v>0</v>
      </c>
      <c r="J40" s="8">
        <f>I40-H40</f>
        <v>0</v>
      </c>
    </row>
    <row r="41" spans="1:10" ht="17.25" customHeight="1">
      <c r="A41" s="57"/>
      <c r="B41" s="57"/>
      <c r="C41" s="57"/>
      <c r="D41" s="57"/>
      <c r="E41" s="57">
        <v>41</v>
      </c>
      <c r="F41" s="52"/>
      <c r="G41" s="7" t="s">
        <v>113</v>
      </c>
      <c r="H41" s="8">
        <v>0</v>
      </c>
      <c r="I41" s="8">
        <v>0</v>
      </c>
      <c r="J41" s="8">
        <f>I41-H41</f>
        <v>0</v>
      </c>
    </row>
    <row r="42" spans="1:10" ht="17.25" customHeight="1">
      <c r="A42" s="57"/>
      <c r="B42" s="57"/>
      <c r="C42" s="57"/>
      <c r="D42" s="57"/>
      <c r="E42" s="57">
        <v>42</v>
      </c>
      <c r="F42" s="52"/>
      <c r="G42" s="7" t="s">
        <v>112</v>
      </c>
      <c r="H42" s="8">
        <v>0</v>
      </c>
      <c r="I42" s="8">
        <v>0</v>
      </c>
      <c r="J42" s="8">
        <f>I42-H42</f>
        <v>0</v>
      </c>
    </row>
    <row r="43" spans="1:10" ht="18" customHeight="1">
      <c r="A43" s="57"/>
      <c r="B43" s="57"/>
      <c r="C43" s="57"/>
      <c r="D43" s="57"/>
      <c r="E43" s="57">
        <v>43</v>
      </c>
      <c r="F43" s="52"/>
      <c r="G43" s="7" t="s">
        <v>34</v>
      </c>
      <c r="H43" s="8">
        <v>0</v>
      </c>
      <c r="I43" s="8">
        <v>0</v>
      </c>
      <c r="J43" s="8">
        <f>I43-H43</f>
        <v>0</v>
      </c>
    </row>
    <row r="44" spans="1:10" ht="24" customHeight="1">
      <c r="A44" s="57"/>
      <c r="B44" s="57"/>
      <c r="C44" s="57"/>
      <c r="D44" s="57"/>
      <c r="E44" s="57">
        <v>44</v>
      </c>
      <c r="F44" s="55" t="s">
        <v>35</v>
      </c>
      <c r="G44" s="13"/>
      <c r="H44" s="14">
        <f>H3+H25+H39</f>
        <v>59500900</v>
      </c>
      <c r="I44" s="14">
        <f>I3+I25+I39</f>
        <v>59500900</v>
      </c>
      <c r="J44" s="14">
        <f>J3+J25+J39</f>
        <v>0</v>
      </c>
    </row>
    <row r="45" spans="1:10" ht="15.75" customHeight="1">
      <c r="A45" s="57"/>
      <c r="B45" s="57"/>
      <c r="C45" s="57"/>
      <c r="D45" s="57"/>
      <c r="E45" s="57">
        <v>45</v>
      </c>
      <c r="F45" s="56"/>
      <c r="G45" s="1"/>
      <c r="H45" s="8"/>
      <c r="I45" s="8"/>
      <c r="J45" s="8"/>
    </row>
    <row r="46" spans="1:10" ht="23.25">
      <c r="A46" s="57"/>
      <c r="B46" s="57"/>
      <c r="C46" s="57"/>
      <c r="D46" s="57"/>
      <c r="E46" s="57">
        <v>46</v>
      </c>
      <c r="F46" s="56"/>
      <c r="G46" s="15" t="s">
        <v>36</v>
      </c>
      <c r="H46" s="8"/>
      <c r="I46" s="8"/>
      <c r="J46" s="8"/>
    </row>
    <row r="47" spans="1:10" ht="18.75" customHeight="1">
      <c r="A47" s="57"/>
      <c r="B47" s="57"/>
      <c r="C47" s="57"/>
      <c r="D47" s="57"/>
      <c r="E47" s="57">
        <v>47</v>
      </c>
      <c r="F47" s="56"/>
      <c r="G47" s="9" t="s">
        <v>37</v>
      </c>
      <c r="H47" s="10">
        <v>8500000</v>
      </c>
      <c r="I47" s="10">
        <v>19029482.35</v>
      </c>
      <c r="J47" s="10">
        <f>I47-H47</f>
        <v>10529482.350000001</v>
      </c>
    </row>
    <row r="48" spans="1:10" ht="18" customHeight="1">
      <c r="A48" s="57"/>
      <c r="B48" s="57"/>
      <c r="C48" s="57"/>
      <c r="D48" s="57"/>
      <c r="E48" s="57">
        <v>49</v>
      </c>
      <c r="F48" s="51"/>
      <c r="G48" s="9" t="s">
        <v>38</v>
      </c>
      <c r="H48" s="10">
        <v>-845000</v>
      </c>
      <c r="I48" s="10">
        <v>-928990.49</v>
      </c>
      <c r="J48" s="10">
        <f>I48-H48</f>
        <v>-83990.48999999999</v>
      </c>
    </row>
    <row r="49" spans="1:10" ht="24" customHeight="1">
      <c r="A49" s="57"/>
      <c r="B49" s="57"/>
      <c r="C49" s="57"/>
      <c r="D49" s="57"/>
      <c r="E49" s="57">
        <v>50</v>
      </c>
      <c r="F49" s="55" t="s">
        <v>39</v>
      </c>
      <c r="G49" s="13"/>
      <c r="H49" s="14">
        <f>SUM(H47:H48)</f>
        <v>7655000</v>
      </c>
      <c r="I49" s="14">
        <f>SUM(I47:I48)</f>
        <v>18100491.860000003</v>
      </c>
      <c r="J49" s="14">
        <f>SUM(J47:J48)</f>
        <v>10445491.860000001</v>
      </c>
    </row>
    <row r="50" spans="1:10" ht="23.25">
      <c r="A50" s="57"/>
      <c r="B50" s="57"/>
      <c r="C50" s="57"/>
      <c r="D50" s="57"/>
      <c r="E50" s="57">
        <v>51</v>
      </c>
      <c r="F50" s="56"/>
      <c r="G50" s="1"/>
      <c r="H50" s="12"/>
      <c r="I50" s="12"/>
      <c r="J50" s="12"/>
    </row>
    <row r="51" spans="1:10" ht="23.25">
      <c r="A51" s="57"/>
      <c r="B51" s="57"/>
      <c r="C51" s="57"/>
      <c r="D51" s="57"/>
      <c r="E51" s="57">
        <v>52</v>
      </c>
      <c r="F51" s="55" t="s">
        <v>40</v>
      </c>
      <c r="G51" s="16"/>
      <c r="H51" s="17">
        <f>+H44+H49</f>
        <v>67155900</v>
      </c>
      <c r="I51" s="17">
        <f>+I44+I49</f>
        <v>77601391.86</v>
      </c>
      <c r="J51" s="17">
        <f>+J44+J49</f>
        <v>10445491.860000001</v>
      </c>
    </row>
    <row r="56" ht="12.75">
      <c r="F56" t="s">
        <v>41</v>
      </c>
    </row>
  </sheetData>
  <sheetProtection selectLockedCells="1" selectUnlockedCells="1"/>
  <mergeCells count="1">
    <mergeCell ref="F1:J1"/>
  </mergeCells>
  <printOptions horizontalCentered="1"/>
  <pageMargins left="0" right="0" top="0.39375" bottom="0.393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85" zoomScaleNormal="85" zoomScalePageLayoutView="0" workbookViewId="0" topLeftCell="A1">
      <pane ySplit="1" topLeftCell="A39" activePane="bottomLeft" state="frozen"/>
      <selection pane="topLeft" activeCell="A1" sqref="A1"/>
      <selection pane="bottomLeft" activeCell="E2" sqref="E2:E73"/>
    </sheetView>
  </sheetViews>
  <sheetFormatPr defaultColWidth="9.00390625" defaultRowHeight="16.5" customHeight="1"/>
  <cols>
    <col min="1" max="1" width="4.75390625" style="19" customWidth="1"/>
    <col min="2" max="2" width="6.25390625" style="19" customWidth="1"/>
    <col min="3" max="3" width="70.875" style="19" customWidth="1"/>
    <col min="4" max="4" width="25.625" style="19" customWidth="1"/>
    <col min="5" max="5" width="25.625" style="50" customWidth="1"/>
    <col min="6" max="6" width="25.75390625" style="19" customWidth="1"/>
    <col min="7" max="7" width="17.25390625" style="0" customWidth="1"/>
    <col min="8" max="8" width="12.875" style="19" customWidth="1"/>
    <col min="9" max="16384" width="9.125" style="19" customWidth="1"/>
  </cols>
  <sheetData>
    <row r="1" spans="1:6" ht="26.25" customHeight="1">
      <c r="A1" s="42">
        <v>1</v>
      </c>
      <c r="B1" s="20"/>
      <c r="C1" s="21" t="s">
        <v>42</v>
      </c>
      <c r="D1" s="22" t="s">
        <v>119</v>
      </c>
      <c r="E1" s="22" t="s">
        <v>120</v>
      </c>
      <c r="F1" s="22" t="s">
        <v>114</v>
      </c>
    </row>
    <row r="2" spans="1:6" ht="21" customHeight="1">
      <c r="A2" s="42">
        <v>2</v>
      </c>
      <c r="B2" s="23" t="s">
        <v>43</v>
      </c>
      <c r="C2" s="24"/>
      <c r="D2" s="25">
        <f>SUM(D3:D17)</f>
        <v>19636000</v>
      </c>
      <c r="E2" s="25">
        <f>SUM(E3:E17)</f>
        <v>19836000</v>
      </c>
      <c r="F2" s="25">
        <f>SUM(F3:F17)</f>
        <v>200000</v>
      </c>
    </row>
    <row r="3" spans="1:6" ht="16.5" customHeight="1">
      <c r="A3" s="42">
        <v>3</v>
      </c>
      <c r="B3" s="20"/>
      <c r="C3" s="26" t="s">
        <v>44</v>
      </c>
      <c r="D3" s="27">
        <v>9150000</v>
      </c>
      <c r="E3" s="27">
        <v>9150000</v>
      </c>
      <c r="F3" s="27">
        <f>E3-D3</f>
        <v>0</v>
      </c>
    </row>
    <row r="4" spans="1:6" ht="16.5" customHeight="1">
      <c r="A4" s="42">
        <v>4</v>
      </c>
      <c r="B4" s="20"/>
      <c r="C4" s="26" t="s">
        <v>45</v>
      </c>
      <c r="D4" s="27">
        <v>1650000</v>
      </c>
      <c r="E4" s="27">
        <v>1650000</v>
      </c>
      <c r="F4" s="27">
        <f aca="true" t="shared" si="0" ref="F4:F17">E4-D4</f>
        <v>0</v>
      </c>
    </row>
    <row r="5" spans="1:6" ht="16.5" customHeight="1">
      <c r="A5" s="42">
        <v>5</v>
      </c>
      <c r="B5" s="20"/>
      <c r="C5" s="26" t="s">
        <v>46</v>
      </c>
      <c r="D5" s="27">
        <v>25000</v>
      </c>
      <c r="E5" s="27">
        <v>25000</v>
      </c>
      <c r="F5" s="27">
        <f t="shared" si="0"/>
        <v>0</v>
      </c>
    </row>
    <row r="6" spans="1:6" ht="16.5" customHeight="1">
      <c r="A6" s="42">
        <v>6</v>
      </c>
      <c r="B6" s="29"/>
      <c r="C6" s="26" t="s">
        <v>47</v>
      </c>
      <c r="D6" s="27">
        <v>500000</v>
      </c>
      <c r="E6" s="27">
        <v>500000</v>
      </c>
      <c r="F6" s="27">
        <f t="shared" si="0"/>
        <v>0</v>
      </c>
    </row>
    <row r="7" spans="1:6" ht="16.5" customHeight="1">
      <c r="A7" s="42">
        <v>7</v>
      </c>
      <c r="B7" s="29"/>
      <c r="C7" s="26" t="s">
        <v>48</v>
      </c>
      <c r="D7" s="27">
        <v>2661000</v>
      </c>
      <c r="E7" s="27">
        <v>2661000</v>
      </c>
      <c r="F7" s="27">
        <f t="shared" si="0"/>
        <v>0</v>
      </c>
    </row>
    <row r="8" spans="1:6" ht="16.5" customHeight="1">
      <c r="A8" s="42">
        <v>8</v>
      </c>
      <c r="B8" s="29"/>
      <c r="C8" s="26" t="s">
        <v>49</v>
      </c>
      <c r="D8" s="30">
        <v>1022000</v>
      </c>
      <c r="E8" s="30">
        <v>1022000</v>
      </c>
      <c r="F8" s="27">
        <f t="shared" si="0"/>
        <v>0</v>
      </c>
    </row>
    <row r="9" spans="1:8" ht="16.5" customHeight="1">
      <c r="A9" s="42">
        <v>9</v>
      </c>
      <c r="B9" s="29"/>
      <c r="C9" s="26" t="s">
        <v>50</v>
      </c>
      <c r="D9" s="30">
        <v>58000</v>
      </c>
      <c r="E9" s="30">
        <v>58000</v>
      </c>
      <c r="F9" s="27">
        <f t="shared" si="0"/>
        <v>0</v>
      </c>
      <c r="H9" s="31"/>
    </row>
    <row r="10" spans="1:6" ht="16.5" customHeight="1">
      <c r="A10" s="42">
        <v>10</v>
      </c>
      <c r="B10" s="29"/>
      <c r="C10" s="26" t="s">
        <v>51</v>
      </c>
      <c r="D10" s="30">
        <v>30000</v>
      </c>
      <c r="E10" s="30">
        <v>30000</v>
      </c>
      <c r="F10" s="27">
        <f t="shared" si="0"/>
        <v>0</v>
      </c>
    </row>
    <row r="11" spans="1:6" ht="16.5" customHeight="1">
      <c r="A11" s="42">
        <v>11</v>
      </c>
      <c r="B11" s="29"/>
      <c r="C11" s="26" t="s">
        <v>52</v>
      </c>
      <c r="D11" s="30">
        <v>60000</v>
      </c>
      <c r="E11" s="30">
        <v>60000</v>
      </c>
      <c r="F11" s="27">
        <f t="shared" si="0"/>
        <v>0</v>
      </c>
    </row>
    <row r="12" spans="1:6" ht="16.5" customHeight="1">
      <c r="A12" s="42">
        <v>12</v>
      </c>
      <c r="B12" s="29"/>
      <c r="C12" s="26" t="s">
        <v>53</v>
      </c>
      <c r="D12" s="30">
        <v>2800000</v>
      </c>
      <c r="E12" s="30">
        <v>3000000</v>
      </c>
      <c r="F12" s="27">
        <f t="shared" si="0"/>
        <v>200000</v>
      </c>
    </row>
    <row r="13" spans="1:6" ht="16.5" customHeight="1">
      <c r="A13" s="42">
        <v>13</v>
      </c>
      <c r="B13" s="29"/>
      <c r="C13" s="26" t="s">
        <v>54</v>
      </c>
      <c r="D13" s="27">
        <v>380000</v>
      </c>
      <c r="E13" s="27">
        <v>380000</v>
      </c>
      <c r="F13" s="27">
        <f t="shared" si="0"/>
        <v>0</v>
      </c>
    </row>
    <row r="14" spans="1:6" ht="16.5" customHeight="1">
      <c r="A14" s="42">
        <v>14</v>
      </c>
      <c r="B14" s="29"/>
      <c r="C14" s="26" t="s">
        <v>55</v>
      </c>
      <c r="D14" s="27">
        <v>550000</v>
      </c>
      <c r="E14" s="27">
        <v>550000</v>
      </c>
      <c r="F14" s="27">
        <f t="shared" si="0"/>
        <v>0</v>
      </c>
    </row>
    <row r="15" spans="1:6" ht="16.5" customHeight="1">
      <c r="A15" s="42">
        <v>15</v>
      </c>
      <c r="B15" s="29"/>
      <c r="C15" s="26" t="s">
        <v>56</v>
      </c>
      <c r="D15" s="27">
        <v>100000</v>
      </c>
      <c r="E15" s="27">
        <v>100000</v>
      </c>
      <c r="F15" s="27">
        <f t="shared" si="0"/>
        <v>0</v>
      </c>
    </row>
    <row r="16" spans="1:6" ht="16.5" customHeight="1">
      <c r="A16" s="42">
        <v>16</v>
      </c>
      <c r="B16" s="29"/>
      <c r="C16" s="26" t="s">
        <v>57</v>
      </c>
      <c r="D16" s="27">
        <v>0</v>
      </c>
      <c r="E16" s="27">
        <v>0</v>
      </c>
      <c r="F16" s="27">
        <f t="shared" si="0"/>
        <v>0</v>
      </c>
    </row>
    <row r="17" spans="1:6" ht="16.5" customHeight="1">
      <c r="A17" s="42">
        <v>17</v>
      </c>
      <c r="B17" s="29"/>
      <c r="C17" s="26" t="s">
        <v>58</v>
      </c>
      <c r="D17" s="27">
        <v>650000</v>
      </c>
      <c r="E17" s="27">
        <v>650000</v>
      </c>
      <c r="F17" s="27">
        <f t="shared" si="0"/>
        <v>0</v>
      </c>
    </row>
    <row r="18" spans="1:8" ht="21" customHeight="1">
      <c r="A18" s="42">
        <v>18</v>
      </c>
      <c r="B18" s="32" t="s">
        <v>59</v>
      </c>
      <c r="C18" s="29"/>
      <c r="D18" s="33">
        <f>+D19+D47</f>
        <v>27614000</v>
      </c>
      <c r="E18" s="33">
        <f>+E19+E47</f>
        <v>27814000</v>
      </c>
      <c r="F18" s="33">
        <f>+F19+F47</f>
        <v>200000</v>
      </c>
      <c r="H18" s="18"/>
    </row>
    <row r="19" spans="1:8" ht="19.5" customHeight="1">
      <c r="A19" s="42">
        <v>19</v>
      </c>
      <c r="B19" s="32"/>
      <c r="C19" s="34" t="s">
        <v>60</v>
      </c>
      <c r="D19" s="35">
        <f>SUM(D20:D46)-SUM(D29:D36)</f>
        <v>26914000</v>
      </c>
      <c r="E19" s="35">
        <f>SUM(E20:E46)-SUM(E29:E36)</f>
        <v>27114000</v>
      </c>
      <c r="F19" s="35">
        <f>SUM(F20:F46)-SUM(F29:F36)</f>
        <v>200000</v>
      </c>
      <c r="H19" s="18"/>
    </row>
    <row r="20" spans="1:8" ht="16.5" customHeight="1">
      <c r="A20" s="42">
        <v>20</v>
      </c>
      <c r="B20" s="32"/>
      <c r="C20" s="26" t="s">
        <v>61</v>
      </c>
      <c r="D20" s="27">
        <v>2450000</v>
      </c>
      <c r="E20" s="27">
        <v>2450000</v>
      </c>
      <c r="F20" s="27">
        <f>E20-D20</f>
        <v>0</v>
      </c>
      <c r="H20" s="18"/>
    </row>
    <row r="21" spans="1:8" ht="16.5" customHeight="1">
      <c r="A21" s="42">
        <v>21</v>
      </c>
      <c r="B21" s="32"/>
      <c r="C21" s="26" t="s">
        <v>62</v>
      </c>
      <c r="D21" s="27">
        <v>608000</v>
      </c>
      <c r="E21" s="27">
        <v>608000</v>
      </c>
      <c r="F21" s="27">
        <f aca="true" t="shared" si="1" ref="F21:F27">E21-D21</f>
        <v>0</v>
      </c>
      <c r="H21" s="18"/>
    </row>
    <row r="22" spans="1:8" ht="16.5" customHeight="1">
      <c r="A22" s="42">
        <v>22</v>
      </c>
      <c r="B22" s="32"/>
      <c r="C22" s="26" t="s">
        <v>63</v>
      </c>
      <c r="D22" s="27">
        <v>221000</v>
      </c>
      <c r="E22" s="27">
        <v>221000</v>
      </c>
      <c r="F22" s="27">
        <f t="shared" si="1"/>
        <v>0</v>
      </c>
      <c r="H22" s="18"/>
    </row>
    <row r="23" spans="1:8" ht="16.5" customHeight="1">
      <c r="A23" s="42">
        <v>23</v>
      </c>
      <c r="B23" s="32"/>
      <c r="C23" s="26" t="s">
        <v>64</v>
      </c>
      <c r="D23" s="27">
        <v>1950000</v>
      </c>
      <c r="E23" s="27">
        <v>1950000</v>
      </c>
      <c r="F23" s="27">
        <f t="shared" si="1"/>
        <v>0</v>
      </c>
      <c r="H23" s="18"/>
    </row>
    <row r="24" spans="1:8" ht="16.5" customHeight="1">
      <c r="A24" s="42">
        <v>24</v>
      </c>
      <c r="B24" s="32"/>
      <c r="C24" s="26" t="s">
        <v>65</v>
      </c>
      <c r="D24" s="27">
        <v>484000</v>
      </c>
      <c r="E24" s="27">
        <v>484000</v>
      </c>
      <c r="F24" s="27">
        <f t="shared" si="1"/>
        <v>0</v>
      </c>
      <c r="H24" s="18"/>
    </row>
    <row r="25" spans="1:8" ht="16.5" customHeight="1">
      <c r="A25" s="42">
        <v>25</v>
      </c>
      <c r="B25" s="32"/>
      <c r="C25" s="26" t="s">
        <v>66</v>
      </c>
      <c r="D25" s="27">
        <v>176000</v>
      </c>
      <c r="E25" s="27">
        <v>176000</v>
      </c>
      <c r="F25" s="27">
        <f t="shared" si="1"/>
        <v>0</v>
      </c>
      <c r="H25" s="18"/>
    </row>
    <row r="26" spans="1:8" ht="16.5" customHeight="1">
      <c r="A26" s="42">
        <v>26</v>
      </c>
      <c r="B26" s="34"/>
      <c r="C26" s="26" t="s">
        <v>67</v>
      </c>
      <c r="D26" s="30">
        <v>1300000</v>
      </c>
      <c r="E26" s="30">
        <v>1300000</v>
      </c>
      <c r="F26" s="27">
        <f t="shared" si="1"/>
        <v>0</v>
      </c>
      <c r="H26" s="18"/>
    </row>
    <row r="27" spans="1:8" ht="16.5" customHeight="1">
      <c r="A27" s="42">
        <v>27</v>
      </c>
      <c r="B27" s="34"/>
      <c r="C27" s="26" t="s">
        <v>111</v>
      </c>
      <c r="D27" s="30">
        <v>2150000</v>
      </c>
      <c r="E27" s="30">
        <v>2150000</v>
      </c>
      <c r="F27" s="27">
        <f t="shared" si="1"/>
        <v>0</v>
      </c>
      <c r="H27" s="18"/>
    </row>
    <row r="28" spans="1:8" ht="16.5" customHeight="1">
      <c r="A28" s="42">
        <v>28</v>
      </c>
      <c r="B28" s="34"/>
      <c r="C28" s="26" t="s">
        <v>68</v>
      </c>
      <c r="D28" s="28">
        <f>SUM(D29:D36)</f>
        <v>4450000</v>
      </c>
      <c r="E28" s="28">
        <f>SUM(E29:E36)</f>
        <v>4650000</v>
      </c>
      <c r="F28" s="28">
        <f>SUM(F29:F36)</f>
        <v>200000</v>
      </c>
      <c r="H28" s="18"/>
    </row>
    <row r="29" spans="1:8" ht="16.5" customHeight="1">
      <c r="A29" s="42">
        <v>29</v>
      </c>
      <c r="B29" s="34"/>
      <c r="C29" s="36" t="s">
        <v>69</v>
      </c>
      <c r="D29" s="37">
        <v>2100000</v>
      </c>
      <c r="E29" s="37">
        <v>2100000</v>
      </c>
      <c r="F29" s="37">
        <f>E29-D29</f>
        <v>0</v>
      </c>
      <c r="H29" s="18"/>
    </row>
    <row r="30" spans="1:8" ht="16.5" customHeight="1">
      <c r="A30" s="42">
        <v>30</v>
      </c>
      <c r="B30" s="34"/>
      <c r="C30" s="36" t="s">
        <v>70</v>
      </c>
      <c r="D30" s="37">
        <v>600000</v>
      </c>
      <c r="E30" s="37">
        <v>600000</v>
      </c>
      <c r="F30" s="37">
        <f aca="true" t="shared" si="2" ref="F30:F46">E30-D30</f>
        <v>0</v>
      </c>
      <c r="H30" s="18"/>
    </row>
    <row r="31" spans="1:8" ht="16.5" customHeight="1">
      <c r="A31" s="42">
        <v>31</v>
      </c>
      <c r="B31" s="34"/>
      <c r="C31" s="36" t="s">
        <v>71</v>
      </c>
      <c r="D31" s="37">
        <v>400000</v>
      </c>
      <c r="E31" s="37">
        <v>400000</v>
      </c>
      <c r="F31" s="37">
        <f t="shared" si="2"/>
        <v>0</v>
      </c>
      <c r="H31" s="18"/>
    </row>
    <row r="32" spans="1:8" ht="16.5" customHeight="1">
      <c r="A32" s="42">
        <v>32</v>
      </c>
      <c r="B32" s="34"/>
      <c r="C32" s="36" t="s">
        <v>72</v>
      </c>
      <c r="D32" s="37">
        <v>50000</v>
      </c>
      <c r="E32" s="37">
        <v>50000</v>
      </c>
      <c r="F32" s="37">
        <f t="shared" si="2"/>
        <v>0</v>
      </c>
      <c r="H32" s="18"/>
    </row>
    <row r="33" spans="1:8" ht="16.5" customHeight="1">
      <c r="A33" s="42">
        <v>33</v>
      </c>
      <c r="B33" s="34"/>
      <c r="C33" s="36" t="s">
        <v>73</v>
      </c>
      <c r="D33" s="37">
        <v>650000</v>
      </c>
      <c r="E33" s="37">
        <v>650000</v>
      </c>
      <c r="F33" s="37">
        <f t="shared" si="2"/>
        <v>0</v>
      </c>
      <c r="H33" s="18"/>
    </row>
    <row r="34" spans="1:8" ht="16.5" customHeight="1">
      <c r="A34" s="42">
        <v>34</v>
      </c>
      <c r="B34" s="34"/>
      <c r="C34" s="36" t="s">
        <v>74</v>
      </c>
      <c r="D34" s="37">
        <v>0</v>
      </c>
      <c r="E34" s="37">
        <v>0</v>
      </c>
      <c r="F34" s="37">
        <f t="shared" si="2"/>
        <v>0</v>
      </c>
      <c r="H34" s="18"/>
    </row>
    <row r="35" spans="1:8" ht="16.5" customHeight="1">
      <c r="A35" s="42">
        <v>35</v>
      </c>
      <c r="B35" s="34"/>
      <c r="C35" s="36" t="s">
        <v>75</v>
      </c>
      <c r="D35" s="37">
        <v>0</v>
      </c>
      <c r="E35" s="37">
        <v>0</v>
      </c>
      <c r="F35" s="37">
        <f t="shared" si="2"/>
        <v>0</v>
      </c>
      <c r="H35" s="18"/>
    </row>
    <row r="36" spans="1:8" ht="16.5" customHeight="1">
      <c r="A36" s="42">
        <v>36</v>
      </c>
      <c r="B36" s="34"/>
      <c r="C36" s="36" t="s">
        <v>76</v>
      </c>
      <c r="D36" s="37">
        <v>650000</v>
      </c>
      <c r="E36" s="37">
        <v>850000</v>
      </c>
      <c r="F36" s="37">
        <f t="shared" si="2"/>
        <v>200000</v>
      </c>
      <c r="H36" s="18"/>
    </row>
    <row r="37" spans="1:8" ht="16.5" customHeight="1">
      <c r="A37" s="42">
        <v>37</v>
      </c>
      <c r="B37" s="34"/>
      <c r="C37" s="26" t="s">
        <v>77</v>
      </c>
      <c r="D37" s="28">
        <v>670000</v>
      </c>
      <c r="E37" s="28">
        <v>670000</v>
      </c>
      <c r="F37" s="28">
        <f t="shared" si="2"/>
        <v>0</v>
      </c>
      <c r="H37" s="18"/>
    </row>
    <row r="38" spans="1:8" ht="16.5" customHeight="1">
      <c r="A38" s="42">
        <v>38</v>
      </c>
      <c r="B38" s="34"/>
      <c r="C38" s="26" t="s">
        <v>78</v>
      </c>
      <c r="D38" s="28">
        <v>5300000</v>
      </c>
      <c r="E38" s="28">
        <v>5300000</v>
      </c>
      <c r="F38" s="28">
        <f t="shared" si="2"/>
        <v>0</v>
      </c>
      <c r="H38" s="18"/>
    </row>
    <row r="39" spans="1:8" ht="16.5" customHeight="1">
      <c r="A39" s="42">
        <v>39</v>
      </c>
      <c r="B39" s="34"/>
      <c r="C39" s="26" t="s">
        <v>79</v>
      </c>
      <c r="D39" s="28">
        <v>1400000</v>
      </c>
      <c r="E39" s="28">
        <v>1400000</v>
      </c>
      <c r="F39" s="28">
        <f t="shared" si="2"/>
        <v>0</v>
      </c>
      <c r="H39" s="18"/>
    </row>
    <row r="40" spans="1:8" ht="16.5" customHeight="1">
      <c r="A40" s="42">
        <v>40</v>
      </c>
      <c r="B40" s="34"/>
      <c r="C40" s="26" t="s">
        <v>80</v>
      </c>
      <c r="D40" s="28">
        <v>450000</v>
      </c>
      <c r="E40" s="28">
        <v>450000</v>
      </c>
      <c r="F40" s="28">
        <f t="shared" si="2"/>
        <v>0</v>
      </c>
      <c r="H40" s="18"/>
    </row>
    <row r="41" spans="1:8" ht="16.5" customHeight="1">
      <c r="A41" s="42">
        <v>41</v>
      </c>
      <c r="B41" s="34"/>
      <c r="C41" s="26" t="s">
        <v>81</v>
      </c>
      <c r="D41" s="28">
        <v>185000</v>
      </c>
      <c r="E41" s="28">
        <v>185000</v>
      </c>
      <c r="F41" s="28">
        <f t="shared" si="2"/>
        <v>0</v>
      </c>
      <c r="H41" s="18"/>
    </row>
    <row r="42" spans="1:8" ht="16.5" customHeight="1">
      <c r="A42" s="42">
        <v>42</v>
      </c>
      <c r="B42" s="34"/>
      <c r="C42" s="26" t="s">
        <v>82</v>
      </c>
      <c r="D42" s="28">
        <v>3450000</v>
      </c>
      <c r="E42" s="28">
        <v>3450000</v>
      </c>
      <c r="F42" s="28">
        <f t="shared" si="2"/>
        <v>0</v>
      </c>
      <c r="H42" s="18"/>
    </row>
    <row r="43" spans="1:8" ht="16.5" customHeight="1">
      <c r="A43" s="42">
        <v>43</v>
      </c>
      <c r="B43" s="34"/>
      <c r="C43" s="26" t="s">
        <v>83</v>
      </c>
      <c r="D43" s="30">
        <v>750000</v>
      </c>
      <c r="E43" s="30">
        <v>750000</v>
      </c>
      <c r="F43" s="30">
        <f t="shared" si="2"/>
        <v>0</v>
      </c>
      <c r="H43" s="18"/>
    </row>
    <row r="44" spans="1:8" ht="16.5" customHeight="1">
      <c r="A44" s="42">
        <v>44</v>
      </c>
      <c r="B44" s="34"/>
      <c r="C44" s="26" t="s">
        <v>84</v>
      </c>
      <c r="D44" s="30">
        <v>500000</v>
      </c>
      <c r="E44" s="30">
        <v>500000</v>
      </c>
      <c r="F44" s="30">
        <f t="shared" si="2"/>
        <v>0</v>
      </c>
      <c r="H44" s="18"/>
    </row>
    <row r="45" spans="1:8" ht="16.5" customHeight="1">
      <c r="A45" s="42">
        <v>45</v>
      </c>
      <c r="B45" s="34"/>
      <c r="C45" s="26" t="s">
        <v>85</v>
      </c>
      <c r="D45" s="30">
        <v>120000</v>
      </c>
      <c r="E45" s="30">
        <v>120000</v>
      </c>
      <c r="F45" s="30">
        <f>E45-D45</f>
        <v>0</v>
      </c>
      <c r="H45" s="18"/>
    </row>
    <row r="46" spans="1:8" ht="16.5" customHeight="1">
      <c r="A46" s="42">
        <v>46</v>
      </c>
      <c r="B46" s="34"/>
      <c r="C46" s="26" t="s">
        <v>116</v>
      </c>
      <c r="D46" s="30">
        <v>300000</v>
      </c>
      <c r="E46" s="30">
        <v>300000</v>
      </c>
      <c r="F46" s="30">
        <f t="shared" si="2"/>
        <v>0</v>
      </c>
      <c r="H46" s="18"/>
    </row>
    <row r="47" spans="1:8" ht="16.5" customHeight="1">
      <c r="A47" s="42">
        <v>47</v>
      </c>
      <c r="B47" s="34"/>
      <c r="C47" s="34" t="s">
        <v>86</v>
      </c>
      <c r="D47" s="35">
        <f>SUM(D48:D48)</f>
        <v>700000</v>
      </c>
      <c r="E47" s="35">
        <f>SUM(E48:E48)</f>
        <v>700000</v>
      </c>
      <c r="F47" s="35">
        <f>SUM(F48:F48)</f>
        <v>0</v>
      </c>
      <c r="H47" s="18"/>
    </row>
    <row r="48" spans="1:8" ht="16.5" customHeight="1">
      <c r="A48" s="42">
        <v>48</v>
      </c>
      <c r="B48" s="34"/>
      <c r="C48" s="26" t="s">
        <v>87</v>
      </c>
      <c r="D48" s="30">
        <v>700000</v>
      </c>
      <c r="E48" s="30">
        <v>700000</v>
      </c>
      <c r="F48" s="30">
        <f>E48-D48</f>
        <v>0</v>
      </c>
      <c r="H48" s="18"/>
    </row>
    <row r="49" spans="1:8" ht="21" customHeight="1">
      <c r="A49" s="42">
        <v>49</v>
      </c>
      <c r="B49" s="38" t="s">
        <v>88</v>
      </c>
      <c r="C49" s="5"/>
      <c r="D49" s="33">
        <f>+D50+D52</f>
        <v>18885000</v>
      </c>
      <c r="E49" s="33">
        <f>+E50+E52</f>
        <v>19385000</v>
      </c>
      <c r="F49" s="33">
        <f>+F50+F52</f>
        <v>500000</v>
      </c>
      <c r="H49" s="18"/>
    </row>
    <row r="50" spans="1:8" ht="19.5" customHeight="1">
      <c r="A50" s="42">
        <v>50</v>
      </c>
      <c r="B50" s="39"/>
      <c r="C50" s="5" t="s">
        <v>89</v>
      </c>
      <c r="D50" s="4">
        <f>SUM(D51:D51)</f>
        <v>5000000</v>
      </c>
      <c r="E50" s="4">
        <f>SUM(E51:E51)</f>
        <v>5500000</v>
      </c>
      <c r="F50" s="4">
        <f>SUM(F51:F51)</f>
        <v>500000</v>
      </c>
      <c r="H50" s="18"/>
    </row>
    <row r="51" spans="1:6" ht="16.5" customHeight="1">
      <c r="A51" s="42">
        <v>51</v>
      </c>
      <c r="B51" s="40"/>
      <c r="C51" s="7" t="s">
        <v>90</v>
      </c>
      <c r="D51" s="30">
        <v>5000000</v>
      </c>
      <c r="E51" s="30">
        <v>5500000</v>
      </c>
      <c r="F51" s="30">
        <v>500000</v>
      </c>
    </row>
    <row r="52" spans="1:6" ht="19.5" customHeight="1">
      <c r="A52" s="42">
        <v>52</v>
      </c>
      <c r="B52" s="40"/>
      <c r="C52" s="5" t="s">
        <v>91</v>
      </c>
      <c r="D52" s="4">
        <f>SUM(D53:D56)</f>
        <v>13885000</v>
      </c>
      <c r="E52" s="4">
        <f>SUM(E53:E56)</f>
        <v>13885000</v>
      </c>
      <c r="F52" s="4">
        <f>SUM(F53:F56)</f>
        <v>0</v>
      </c>
    </row>
    <row r="53" spans="1:6" ht="16.5" customHeight="1">
      <c r="A53" s="42">
        <v>53</v>
      </c>
      <c r="B53" s="40"/>
      <c r="C53" s="7" t="s">
        <v>92</v>
      </c>
      <c r="D53" s="30">
        <v>1500000</v>
      </c>
      <c r="E53" s="30">
        <v>1500000</v>
      </c>
      <c r="F53" s="30">
        <f>E53-D53</f>
        <v>0</v>
      </c>
    </row>
    <row r="54" spans="1:6" ht="16.5" customHeight="1">
      <c r="A54" s="42">
        <v>54</v>
      </c>
      <c r="B54" s="40"/>
      <c r="C54" s="7" t="s">
        <v>122</v>
      </c>
      <c r="D54" s="30">
        <v>4600000</v>
      </c>
      <c r="E54" s="30">
        <v>4600000</v>
      </c>
      <c r="F54" s="30">
        <f>E54-D54</f>
        <v>0</v>
      </c>
    </row>
    <row r="55" spans="1:6" ht="16.5" customHeight="1">
      <c r="A55" s="42">
        <v>55</v>
      </c>
      <c r="B55" s="40"/>
      <c r="C55" s="7" t="s">
        <v>93</v>
      </c>
      <c r="D55" s="30">
        <v>4285000</v>
      </c>
      <c r="E55" s="30">
        <v>4285000</v>
      </c>
      <c r="F55" s="30">
        <f>E55-D55</f>
        <v>0</v>
      </c>
    </row>
    <row r="56" spans="1:6" ht="16.5" customHeight="1">
      <c r="A56" s="42">
        <v>56</v>
      </c>
      <c r="B56" s="40"/>
      <c r="C56" s="7" t="s">
        <v>118</v>
      </c>
      <c r="D56" s="30">
        <v>3500000</v>
      </c>
      <c r="E56" s="30">
        <v>3500000</v>
      </c>
      <c r="F56" s="30">
        <f>E56-D56</f>
        <v>0</v>
      </c>
    </row>
    <row r="57" spans="1:6" ht="21" customHeight="1">
      <c r="A57" s="42">
        <v>57</v>
      </c>
      <c r="B57" s="38" t="s">
        <v>94</v>
      </c>
      <c r="C57" s="5"/>
      <c r="D57" s="41">
        <f>SUM(D58:D58)</f>
        <v>105000</v>
      </c>
      <c r="E57" s="41">
        <f>SUM(E58:E58)</f>
        <v>105000</v>
      </c>
      <c r="F57" s="41">
        <f>SUM(F58:F58)</f>
        <v>0</v>
      </c>
    </row>
    <row r="58" spans="1:6" ht="16.5" customHeight="1">
      <c r="A58" s="42">
        <v>58</v>
      </c>
      <c r="B58" s="42"/>
      <c r="C58" s="43" t="s">
        <v>95</v>
      </c>
      <c r="D58" s="8">
        <v>105000</v>
      </c>
      <c r="E58" s="8">
        <v>105000</v>
      </c>
      <c r="F58" s="8">
        <f>E58-D58</f>
        <v>0</v>
      </c>
    </row>
    <row r="59" spans="1:6" ht="21" customHeight="1">
      <c r="A59" s="42">
        <v>59</v>
      </c>
      <c r="B59" s="3" t="s">
        <v>96</v>
      </c>
      <c r="C59" s="42"/>
      <c r="D59" s="41">
        <f>SUM(D60:D66)</f>
        <v>462000</v>
      </c>
      <c r="E59" s="41">
        <f>SUM(E60:E66)</f>
        <v>462000</v>
      </c>
      <c r="F59" s="41">
        <f>SUM(F60:F66)</f>
        <v>0</v>
      </c>
    </row>
    <row r="60" spans="1:6" ht="16.5" customHeight="1">
      <c r="A60" s="42">
        <v>60</v>
      </c>
      <c r="B60" s="44"/>
      <c r="C60" s="7" t="s">
        <v>97</v>
      </c>
      <c r="D60" s="45">
        <v>140000</v>
      </c>
      <c r="E60" s="45">
        <v>140000</v>
      </c>
      <c r="F60" s="45">
        <f>E60-D60</f>
        <v>0</v>
      </c>
    </row>
    <row r="61" spans="1:6" ht="16.5" customHeight="1">
      <c r="A61" s="42">
        <v>61</v>
      </c>
      <c r="B61" s="44"/>
      <c r="C61" s="7" t="s">
        <v>98</v>
      </c>
      <c r="D61" s="45">
        <v>7000</v>
      </c>
      <c r="E61" s="45">
        <v>7000</v>
      </c>
      <c r="F61" s="45">
        <f aca="true" t="shared" si="3" ref="F61:F66">E61-D61</f>
        <v>0</v>
      </c>
    </row>
    <row r="62" spans="1:6" ht="16.5" customHeight="1">
      <c r="A62" s="42">
        <v>62</v>
      </c>
      <c r="B62" s="44"/>
      <c r="C62" s="26" t="s">
        <v>99</v>
      </c>
      <c r="D62" s="45">
        <v>90000</v>
      </c>
      <c r="E62" s="45">
        <v>90000</v>
      </c>
      <c r="F62" s="45">
        <f t="shared" si="3"/>
        <v>0</v>
      </c>
    </row>
    <row r="63" spans="1:6" ht="16.5" customHeight="1">
      <c r="A63" s="42">
        <v>63</v>
      </c>
      <c r="B63" s="44"/>
      <c r="C63" s="7" t="s">
        <v>100</v>
      </c>
      <c r="D63" s="8">
        <v>80000</v>
      </c>
      <c r="E63" s="8">
        <v>80000</v>
      </c>
      <c r="F63" s="45">
        <f t="shared" si="3"/>
        <v>0</v>
      </c>
    </row>
    <row r="64" spans="1:6" ht="16.5" customHeight="1">
      <c r="A64" s="42">
        <v>64</v>
      </c>
      <c r="B64" s="44"/>
      <c r="C64" s="7" t="s">
        <v>101</v>
      </c>
      <c r="D64" s="8">
        <v>40000</v>
      </c>
      <c r="E64" s="8">
        <v>40000</v>
      </c>
      <c r="F64" s="45">
        <f t="shared" si="3"/>
        <v>0</v>
      </c>
    </row>
    <row r="65" spans="1:6" ht="16.5" customHeight="1">
      <c r="A65" s="42">
        <v>65</v>
      </c>
      <c r="B65" s="44"/>
      <c r="C65" s="7" t="s">
        <v>102</v>
      </c>
      <c r="D65" s="8">
        <v>40000</v>
      </c>
      <c r="E65" s="8">
        <v>40000</v>
      </c>
      <c r="F65" s="45">
        <f t="shared" si="3"/>
        <v>0</v>
      </c>
    </row>
    <row r="66" spans="1:6" ht="16.5" customHeight="1">
      <c r="A66" s="42">
        <v>66</v>
      </c>
      <c r="B66" s="44"/>
      <c r="C66" s="7" t="s">
        <v>103</v>
      </c>
      <c r="D66" s="8">
        <v>65000</v>
      </c>
      <c r="E66" s="8">
        <v>65000</v>
      </c>
      <c r="F66" s="45">
        <f t="shared" si="3"/>
        <v>0</v>
      </c>
    </row>
    <row r="67" spans="1:6" ht="21" customHeight="1">
      <c r="A67" s="42">
        <v>67</v>
      </c>
      <c r="B67" s="3" t="s">
        <v>104</v>
      </c>
      <c r="C67" s="42"/>
      <c r="D67" s="41">
        <f>SUM(D68:D72)</f>
        <v>453900</v>
      </c>
      <c r="E67" s="41">
        <f>SUM(E68:E72)</f>
        <v>9999391.86</v>
      </c>
      <c r="F67" s="41">
        <f>SUM(F68:F72)</f>
        <v>9545491.86</v>
      </c>
    </row>
    <row r="68" spans="1:6" ht="16.5" customHeight="1">
      <c r="A68" s="42">
        <v>68</v>
      </c>
      <c r="B68" s="46"/>
      <c r="C68" s="26" t="s">
        <v>105</v>
      </c>
      <c r="D68" s="45">
        <v>80000</v>
      </c>
      <c r="E68" s="45">
        <v>80000</v>
      </c>
      <c r="F68" s="45">
        <f>E68-D68</f>
        <v>0</v>
      </c>
    </row>
    <row r="69" spans="1:6" ht="16.5" customHeight="1">
      <c r="A69" s="42">
        <v>69</v>
      </c>
      <c r="B69" s="46"/>
      <c r="C69" s="26" t="s">
        <v>106</v>
      </c>
      <c r="D69" s="45">
        <v>75000</v>
      </c>
      <c r="E69" s="45">
        <v>75000</v>
      </c>
      <c r="F69" s="45">
        <f>E69-D69</f>
        <v>0</v>
      </c>
    </row>
    <row r="70" spans="1:6" ht="16.5" customHeight="1">
      <c r="A70" s="42">
        <v>70</v>
      </c>
      <c r="B70" s="46"/>
      <c r="C70" s="26" t="s">
        <v>107</v>
      </c>
      <c r="D70" s="45">
        <v>30000</v>
      </c>
      <c r="E70" s="45">
        <v>30000</v>
      </c>
      <c r="F70" s="45">
        <f>E70-D70</f>
        <v>0</v>
      </c>
    </row>
    <row r="71" spans="1:6" ht="16.5" customHeight="1">
      <c r="A71" s="42">
        <v>71</v>
      </c>
      <c r="B71" s="46"/>
      <c r="C71" s="26" t="s">
        <v>108</v>
      </c>
      <c r="D71" s="45">
        <v>218900</v>
      </c>
      <c r="E71" s="45">
        <v>9764391.86</v>
      </c>
      <c r="F71" s="45">
        <f>E71-D71</f>
        <v>9545491.86</v>
      </c>
    </row>
    <row r="72" spans="1:6" ht="16.5" customHeight="1">
      <c r="A72" s="42">
        <v>72</v>
      </c>
      <c r="B72" s="46"/>
      <c r="C72" s="26" t="s">
        <v>109</v>
      </c>
      <c r="D72" s="45">
        <v>50000</v>
      </c>
      <c r="E72" s="45">
        <v>50000</v>
      </c>
      <c r="F72" s="45">
        <f>E72-D72</f>
        <v>0</v>
      </c>
    </row>
    <row r="73" spans="1:6" ht="27.75" customHeight="1">
      <c r="A73" s="42">
        <v>73</v>
      </c>
      <c r="B73" s="47" t="s">
        <v>110</v>
      </c>
      <c r="C73" s="48"/>
      <c r="D73" s="17">
        <f>SUM(D67,D59,D57,D49,D18,D2)</f>
        <v>67155900</v>
      </c>
      <c r="E73" s="17">
        <f>SUM(E67,E59,E57,E49,E18,E2)</f>
        <v>77601391.86</v>
      </c>
      <c r="F73" s="17">
        <f>SUM(F67,F59,F57,F49,F18,F2)</f>
        <v>10445491.86</v>
      </c>
    </row>
  </sheetData>
  <sheetProtection selectLockedCells="1" selectUnlockedCells="1"/>
  <printOptions gridLines="1" horizontalCentered="1"/>
  <pageMargins left="0" right="0" top="0.3937007874015748" bottom="0.1968503937007874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49"/>
      <c r="B1" s="49"/>
      <c r="C1" s="49"/>
      <c r="D1" s="49"/>
    </row>
  </sheetData>
  <sheetProtection selectLockedCells="1" selectUnlockedCells="1"/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Visek</dc:creator>
  <cp:keywords/>
  <dc:description/>
  <cp:lastModifiedBy>Tomanová Martina</cp:lastModifiedBy>
  <cp:lastPrinted>2020-05-26T10:03:58Z</cp:lastPrinted>
  <dcterms:created xsi:type="dcterms:W3CDTF">2019-11-21T08:57:11Z</dcterms:created>
  <dcterms:modified xsi:type="dcterms:W3CDTF">2020-05-26T10:13:47Z</dcterms:modified>
  <cp:category/>
  <cp:version/>
  <cp:contentType/>
  <cp:contentStatus/>
</cp:coreProperties>
</file>